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8" activeTab="0"/>
  </bookViews>
  <sheets>
    <sheet name="Rekapitulácia" sheetId="1" r:id="rId1"/>
    <sheet name="Elektroinštalácia_internáty_B5" sheetId="2" r:id="rId2"/>
    <sheet name="rozvádzače B5" sheetId="3" r:id="rId3"/>
  </sheets>
  <externalReferences>
    <externalReference r:id="rId6"/>
    <externalReference r:id="rId7"/>
  </externalReferences>
  <definedNames>
    <definedName name="aaa">#REF!</definedName>
    <definedName name="aaaa">#REF!</definedName>
    <definedName name="cenik">#REF!</definedName>
    <definedName name="DROPPA">#REF!</definedName>
    <definedName name="Excel_BuiltIn_Database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5">#REF!</definedName>
    <definedName name="Excel_BuiltIn_Print_Area_7">#REF!</definedName>
    <definedName name="maia">#REF!</definedName>
    <definedName name="maika">#REF!</definedName>
    <definedName name="_xlnm.Print_Area" localSheetId="1">'Elektroinštalácia_internáty_B5'!$A$1:$J$80</definedName>
    <definedName name="_xlnm.Print_Area" localSheetId="0">'Rekapitulácia'!$A$1:$I$26</definedName>
    <definedName name="_xlnm.Print_Area" localSheetId="2">'rozvádzače B5'!$A$1:$I$37</definedName>
    <definedName name="s">'[1]spolu'!$A$7:$H$30153</definedName>
    <definedName name="SKUP">#REF!</definedName>
    <definedName name="telocvičňa" localSheetId="1">'[2]List4'!#REF!</definedName>
    <definedName name="telocvičňa">'[2]List4'!#REF!</definedName>
    <definedName name="verex">#REF!</definedName>
  </definedNames>
  <calcPr fullCalcOnLoad="1"/>
</workbook>
</file>

<file path=xl/sharedStrings.xml><?xml version="1.0" encoding="utf-8"?>
<sst xmlns="http://schemas.openxmlformats.org/spreadsheetml/2006/main" count="263" uniqueCount="129">
  <si>
    <t>Stavba:</t>
  </si>
  <si>
    <t>Objekt:</t>
  </si>
  <si>
    <t>Časť:</t>
  </si>
  <si>
    <t>P.č.</t>
  </si>
  <si>
    <t>Názov položky</t>
  </si>
  <si>
    <t>MJ</t>
  </si>
  <si>
    <t>Množstvo</t>
  </si>
  <si>
    <t>Jednotková cena montáž</t>
  </si>
  <si>
    <t>Montáž</t>
  </si>
  <si>
    <t>Jednotková cena dodávka</t>
  </si>
  <si>
    <t>Dodávka</t>
  </si>
  <si>
    <t>Cena celkom</t>
  </si>
  <si>
    <t>spolu, jednotlivo montáž a dodávka: (bez DPH)</t>
  </si>
  <si>
    <t>súčet: (bez DPH)</t>
  </si>
  <si>
    <t>emu@emudk.sk</t>
  </si>
  <si>
    <t>m</t>
  </si>
  <si>
    <t>ks</t>
  </si>
  <si>
    <t>Krabica montážna rozbočovacia ASD68</t>
  </si>
  <si>
    <t>Frézovanie drážok 20mm</t>
  </si>
  <si>
    <t>Frézovanie drážok 50mm</t>
  </si>
  <si>
    <t>Podružný materiál</t>
  </si>
  <si>
    <t>%</t>
  </si>
  <si>
    <t>Podiel pridružených výkonov</t>
  </si>
  <si>
    <t>pol</t>
  </si>
  <si>
    <t>Sadra 30KG</t>
  </si>
  <si>
    <t>Krabica montážna pre prístroje KU68</t>
  </si>
  <si>
    <t>Slaboprúdové rozvody</t>
  </si>
  <si>
    <t>Nám. SNP 15, Banská Bystrica</t>
  </si>
  <si>
    <t>Ostatné</t>
  </si>
  <si>
    <t>Svorka WAGO (balenie 100ks)</t>
  </si>
  <si>
    <t>EMU elekro, s.r.o.</t>
  </si>
  <si>
    <t xml:space="preserve">Zhotoviteľ: </t>
  </si>
  <si>
    <t>Elektroinštalácia</t>
  </si>
  <si>
    <t>1-rámček</t>
  </si>
  <si>
    <t>Datová zásuvka 2xRJ45 Cat.6a</t>
  </si>
  <si>
    <t>Prieraz v stene 100-250mm</t>
  </si>
  <si>
    <t>Rekapitulácia:</t>
  </si>
  <si>
    <t>Montážne práce vo výške nad 2,5m</t>
  </si>
  <si>
    <t>Presuny a doprava materiálu</t>
  </si>
  <si>
    <t>Plošiny, lešenia a rebríky</t>
  </si>
  <si>
    <t>Expresná príchytka 7mm - 11mm (balenie 100ks)</t>
  </si>
  <si>
    <t>Východisková revízia el. zariadenia v zmysle STN 33 2000-6, vrátane vydania písomnej správy (na všetky dodávky elektro)</t>
  </si>
  <si>
    <t>Inžinerska činnosť a odovzdávacia dokumentácia</t>
  </si>
  <si>
    <t>Práce a materiál nezahrnuté v rozpočte (nutné k úplnej funkčnosti elektroinštalácie)</t>
  </si>
  <si>
    <t>Ukončenie vodičov do 2,5mm (iba montáž)</t>
  </si>
  <si>
    <t>Ukončenie vodičov do 6mm (iba montáž)</t>
  </si>
  <si>
    <t>Expresná príchytka 2mm - 4mm (balenie 100ks)</t>
  </si>
  <si>
    <t>Kábel FTP Cat6a</t>
  </si>
  <si>
    <t>Zapojenie VZT jednotiek - (motorická časť) - len montáž</t>
  </si>
  <si>
    <t>Prieraz v stene s požiarnym utesnením</t>
  </si>
  <si>
    <t>Prieraz v stope 100-250mm</t>
  </si>
  <si>
    <t>Pomocné káblové konštrukcie (nad rozvádzače HR a RH.A1)  -  káblový rebrík DKD600H45</t>
  </si>
  <si>
    <t>Chránička FXP 32 + uchytenie</t>
  </si>
  <si>
    <t>Chránička FXP 40 + uchytenie</t>
  </si>
  <si>
    <t>Chránička FXP 63 + uchytenie</t>
  </si>
  <si>
    <t>Núdzové svietidlo s montážou na strop, 3hod, TM.PRIMO G 30E 301 M ST</t>
  </si>
  <si>
    <t>Núdzové svietidlo s montážou na stenu, 3hod, TM.PRIMO E 30E 301 M AT</t>
  </si>
  <si>
    <t xml:space="preserve">Svietidlá </t>
  </si>
  <si>
    <t>Zaškolenie obsluhy</t>
  </si>
  <si>
    <t>hod</t>
  </si>
  <si>
    <t>Rozvádzače Elektro</t>
  </si>
  <si>
    <t>Nastavenie a uvedenie slaborúdového systému do prevádzky</t>
  </si>
  <si>
    <t>Uzemňovacia ekvipotenciálna svorkovnica EP</t>
  </si>
  <si>
    <t>Svorka uzemňovacia + kovová páska</t>
  </si>
  <si>
    <t>Kompletný systém prepäťových ochrán KIWA DME100TX-4RJ-R pre dátové rozvody (umiestnenie R-DAT)</t>
  </si>
  <si>
    <t>Implementácia inteligentného meracieho a vyhodnocovacieho zariadenia Schneider Enerlinx v rozvádzačoch do existujúceho systému Power monitoring Expert (nutné predložiť platný certifikát od Schneider elektric na prácu s tymito zariadeniami)</t>
  </si>
  <si>
    <t xml:space="preserve">R-DAT (rack 19", prevodník optika-metalika, Router, PoE switch, 7x 24 port patch panel, pacht vodiče, 4x ventilátor) </t>
  </si>
  <si>
    <t>Predĺžená záruka na všetky dodávané svietidlá na 10 rokov</t>
  </si>
  <si>
    <t>Kábel CHKE-J 3x1,5; B2ca – s1, d1, a1</t>
  </si>
  <si>
    <t>Kábel CHKE-J 5x1,5; B2ca – s1, d1, a1</t>
  </si>
  <si>
    <t>Kábel CHKE-J 3x2,5; B2ca – s1, d1, a1</t>
  </si>
  <si>
    <t>Kábel CHKE-J 5x2,5; B2ca – s1, d1, a1</t>
  </si>
  <si>
    <t>Koordinácia s inými profesiami</t>
  </si>
  <si>
    <t>Projekčné zmeny v projekte elektro</t>
  </si>
  <si>
    <t>Účasť na koordinačných stretnutiach v rámci vystavby</t>
  </si>
  <si>
    <t>KDP Z044, optický kábel, SM, 8-vlákno, 9/125 (prepoj medzi R-DAT1 a R-DAT2)</t>
  </si>
  <si>
    <t>Rúrka HDPE 40</t>
  </si>
  <si>
    <t>Vodič Ch-r 6 z/ž</t>
  </si>
  <si>
    <t>Vodič Ch-r 10 z/ž</t>
  </si>
  <si>
    <t>Vodič Ch-r 16 z/ž</t>
  </si>
  <si>
    <t>Protipanikový modul do svietidla, vlastný aku, 3hod, 2LED/3W</t>
  </si>
  <si>
    <t>Rozvádzač RS1.B5 - vrátane zasekania do steny, zoskladania a zapojenia;</t>
  </si>
  <si>
    <t>Rozvádzač RS4.B5 - vrátane zasekania do steny, zoskladania a zapojenia;</t>
  </si>
  <si>
    <t>Rozvádzač RS3.B5 - vrátane zasekania do steny, zoskladania a zapojenia;</t>
  </si>
  <si>
    <t>Rozvádzač RS5.B5 - vrátane zasekania do steny, zoskladania a zapojenia;</t>
  </si>
  <si>
    <t>Rozvádzač RS6.B5 - vrátane zasekania do steny, zoskladania a zapojenia;</t>
  </si>
  <si>
    <t>Rozvádzač RS7.B5 - vrátane zasekania do steny, zoskladania a zapojenia;</t>
  </si>
  <si>
    <t>Rozvádzač RS8.B5 - vrátane zasekania do steny, zoskladania a zapojenia;</t>
  </si>
  <si>
    <t>Spínač č.6</t>
  </si>
  <si>
    <t>Spínač č.5</t>
  </si>
  <si>
    <t>Spínač č.1</t>
  </si>
  <si>
    <t>Spínač č.7</t>
  </si>
  <si>
    <t>Zásuvka v KU68 pod omietkou, 16A/250V, IP20</t>
  </si>
  <si>
    <t>2 rámik pre zásuvky, vypínače</t>
  </si>
  <si>
    <t>1 rámik pre zásuvky, vypínače</t>
  </si>
  <si>
    <t>3 rámik pre zásuvky, vypínače</t>
  </si>
  <si>
    <t>Rekonštrukcia budovy - 011 Internáty B5</t>
  </si>
  <si>
    <t>SO 01 - Internáty B5</t>
  </si>
  <si>
    <t>Elektroinštalácia - Internáty B5</t>
  </si>
  <si>
    <t>Projekt skutočného vyhotovenia stavby - Internáty B5</t>
  </si>
  <si>
    <t>Odvoz a likvidácia odpadu a sute</t>
  </si>
  <si>
    <t>Montáž-Práce</t>
  </si>
  <si>
    <t>PRAGMA 144mod. (6Rx24mod.) zap. m. bez dvier</t>
  </si>
  <si>
    <t>Pragma plné dvere - pre rozvodnicu - 6x24 mod.</t>
  </si>
  <si>
    <t>Istič Reflex iC60N Ti24 63 A 3P char. C</t>
  </si>
  <si>
    <t>12,5kA 3P+N zvodič prepätia II III</t>
  </si>
  <si>
    <t>Istič iC60N 1P+N  6A  B</t>
  </si>
  <si>
    <t>Červené central stop tlačidlo - odaretovanie otočením</t>
  </si>
  <si>
    <t>Kontaktný blok 1Z šróbová svorka</t>
  </si>
  <si>
    <t>Neoznačený štítok O60 pre tlač núdz zastavenia</t>
  </si>
  <si>
    <t>Nosič štítkov</t>
  </si>
  <si>
    <t>Zelené ovládacie tlačidlo s návratom</t>
  </si>
  <si>
    <t>Štítok s popisom 8x27 pre držiak štítkov 30x40   0-1</t>
  </si>
  <si>
    <t>Držiak štítkov 30x40mm</t>
  </si>
  <si>
    <t>Istič iC60H 1P 16A  B</t>
  </si>
  <si>
    <t>Prúdový chránič IDPN N VIGI 10A B 30mA A</t>
  </si>
  <si>
    <t>Prúdový chránič iID 4P 63A 30mA AC</t>
  </si>
  <si>
    <t>Istič iC60H 3P  16A  B</t>
  </si>
  <si>
    <t>Ostatné:</t>
  </si>
  <si>
    <t>Dopravné náklady</t>
  </si>
  <si>
    <t xml:space="preserve">Stavebný dozor   </t>
  </si>
  <si>
    <t>Montážne práce</t>
  </si>
  <si>
    <t>Inštalácia, oživenie a nastavenie komponentov</t>
  </si>
  <si>
    <t xml:space="preserve">Podiel pridružených výkonov   </t>
  </si>
  <si>
    <t>výzbroj rozvádzačov RS1.B5 až RS8.B5</t>
  </si>
  <si>
    <t>Elektroinštalačné práce a materiál:</t>
  </si>
  <si>
    <t>LED panel 600x600 mm ( Internát B4-prízemie )</t>
  </si>
  <si>
    <t>Strop.1x 20W IP65 BellatrixLED ( Internát B4 - prízemie )</t>
  </si>
  <si>
    <t>ZADANIE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</si>
</sst>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.0"/>
    <numFmt numFmtId="175" formatCode="#,##0.00\ [$€-1]"/>
    <numFmt numFmtId="176" formatCode="#,##0.000"/>
    <numFmt numFmtId="177" formatCode="#,##0.00\ [$€-40B];[Red]#,##0.00\ [$€-40B]"/>
    <numFmt numFmtId="178" formatCode="#,##0.00\ [$€-1];\-#,##0.00\ [$€-1]"/>
    <numFmt numFmtId="179" formatCode="_-* #,##0.00\ [$€-1]_-;\-* #,##0.00\ [$€-1]_-;_-* \-??\ [$€-1]_-"/>
    <numFmt numFmtId="180" formatCode="#,##0.000;\-#,##0.000"/>
    <numFmt numFmtId="181" formatCode="0.0"/>
    <numFmt numFmtId="182" formatCode="#,##0.000\ [$€-1]"/>
    <numFmt numFmtId="183" formatCode="#,##0\ [$€-1]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-41B]d\.\ mmmm\ yyyy"/>
    <numFmt numFmtId="188" formatCode="\P\r\a\vd\a;&quot;Pravda&quot;;&quot;Nepravda&quot;"/>
    <numFmt numFmtId="189" formatCode="[$€-2]\ #\ ##,000_);[Red]\([$¥€-2]\ #\ ##,000\)"/>
    <numFmt numFmtId="190" formatCode="[$-F800]dddd\,\ mmmm\ dd\,\ yyyy"/>
    <numFmt numFmtId="191" formatCode="#,##0.00\ _€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u val="single"/>
      <sz val="11"/>
      <color indexed="18"/>
      <name val="Arial CE"/>
      <family val="2"/>
    </font>
    <font>
      <sz val="8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9"/>
      <color indexed="62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i/>
      <sz val="9"/>
      <name val="Arial CE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 CE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6" fillId="33" borderId="0" applyNumberFormat="0" applyBorder="0" applyAlignment="0" applyProtection="0"/>
    <xf numFmtId="0" fontId="18" fillId="34" borderId="1" applyNumberFormat="0" applyAlignment="0" applyProtection="0"/>
    <xf numFmtId="0" fontId="4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4" borderId="0" applyNumberFormat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0" borderId="6" applyNumberFormat="0" applyAlignment="0" applyProtection="0"/>
    <xf numFmtId="0" fontId="6" fillId="3" borderId="0" applyNumberFormat="0" applyBorder="0" applyAlignment="0" applyProtection="0"/>
    <xf numFmtId="0" fontId="17" fillId="12" borderId="1" applyNumberFormat="0" applyAlignment="0" applyProtection="0"/>
    <xf numFmtId="0" fontId="7" fillId="35" borderId="6" applyNumberFormat="0" applyAlignment="0" applyProtection="0"/>
    <xf numFmtId="0" fontId="7" fillId="35" borderId="6" applyNumberFormat="0" applyAlignment="0" applyProtection="0"/>
    <xf numFmtId="0" fontId="14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0" borderId="0" applyAlignment="0">
      <protection locked="0"/>
    </xf>
    <xf numFmtId="0" fontId="44" fillId="0" borderId="0">
      <alignment/>
      <protection/>
    </xf>
    <xf numFmtId="0" fontId="13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14" borderId="10" applyNumberFormat="0" applyFont="0" applyAlignment="0" applyProtection="0"/>
    <xf numFmtId="0" fontId="19" fillId="34" borderId="11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10" borderId="10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" fillId="0" borderId="12" applyNumberFormat="0" applyFill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17" fillId="19" borderId="1" applyNumberFormat="0" applyAlignment="0" applyProtection="0"/>
    <xf numFmtId="0" fontId="18" fillId="36" borderId="1" applyNumberFormat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40" borderId="0" applyNumberFormat="0" applyBorder="0" applyAlignment="0" applyProtection="0"/>
  </cellStyleXfs>
  <cellXfs count="128">
    <xf numFmtId="0" fontId="0" fillId="0" borderId="0" xfId="0" applyAlignment="1">
      <alignment/>
    </xf>
    <xf numFmtId="1" fontId="21" fillId="19" borderId="13" xfId="0" applyNumberFormat="1" applyFont="1" applyFill="1" applyBorder="1" applyAlignment="1">
      <alignment horizontal="left"/>
    </xf>
    <xf numFmtId="0" fontId="0" fillId="19" borderId="14" xfId="0" applyNumberFormat="1" applyFill="1" applyBorder="1" applyAlignment="1">
      <alignment horizontal="left" wrapText="1"/>
    </xf>
    <xf numFmtId="0" fontId="0" fillId="19" borderId="14" xfId="0" applyNumberFormat="1" applyFill="1" applyBorder="1" applyAlignment="1">
      <alignment horizontal="left"/>
    </xf>
    <xf numFmtId="174" fontId="0" fillId="19" borderId="14" xfId="0" applyNumberFormat="1" applyFill="1" applyBorder="1" applyAlignment="1">
      <alignment horizontal="right"/>
    </xf>
    <xf numFmtId="0" fontId="0" fillId="19" borderId="14" xfId="0" applyNumberFormat="1" applyFill="1" applyBorder="1" applyAlignment="1">
      <alignment horizontal="center"/>
    </xf>
    <xf numFmtId="0" fontId="0" fillId="19" borderId="14" xfId="0" applyNumberFormat="1" applyFont="1" applyFill="1" applyBorder="1" applyAlignment="1">
      <alignment horizontal="right"/>
    </xf>
    <xf numFmtId="1" fontId="22" fillId="19" borderId="15" xfId="0" applyNumberFormat="1" applyFont="1" applyFill="1" applyBorder="1" applyAlignment="1">
      <alignment horizontal="left"/>
    </xf>
    <xf numFmtId="0" fontId="0" fillId="19" borderId="0" xfId="0" applyNumberFormat="1" applyFont="1" applyFill="1" applyBorder="1" applyAlignment="1">
      <alignment horizontal="left"/>
    </xf>
    <xf numFmtId="176" fontId="0" fillId="19" borderId="0" xfId="0" applyNumberFormat="1" applyFill="1" applyBorder="1" applyAlignment="1">
      <alignment horizontal="center"/>
    </xf>
    <xf numFmtId="176" fontId="0" fillId="19" borderId="0" xfId="0" applyNumberFormat="1" applyFill="1" applyBorder="1" applyAlignment="1">
      <alignment horizontal="left"/>
    </xf>
    <xf numFmtId="0" fontId="23" fillId="19" borderId="0" xfId="93" applyNumberFormat="1" applyFont="1" applyFill="1" applyBorder="1" applyAlignment="1" applyProtection="1">
      <alignment horizontal="right" wrapText="1"/>
      <protection/>
    </xf>
    <xf numFmtId="175" fontId="0" fillId="19" borderId="0" xfId="0" applyNumberFormat="1" applyFill="1" applyBorder="1" applyAlignment="1">
      <alignment horizontal="right"/>
    </xf>
    <xf numFmtId="1" fontId="24" fillId="41" borderId="16" xfId="0" applyNumberFormat="1" applyFont="1" applyFill="1" applyBorder="1" applyAlignment="1">
      <alignment horizontal="center" vertical="center"/>
    </xf>
    <xf numFmtId="0" fontId="24" fillId="41" borderId="16" xfId="0" applyNumberFormat="1" applyFont="1" applyFill="1" applyBorder="1" applyAlignment="1">
      <alignment horizontal="center" vertical="center" wrapText="1"/>
    </xf>
    <xf numFmtId="174" fontId="24" fillId="41" borderId="16" xfId="0" applyNumberFormat="1" applyFont="1" applyFill="1" applyBorder="1" applyAlignment="1">
      <alignment horizontal="center" vertical="center" wrapText="1"/>
    </xf>
    <xf numFmtId="175" fontId="24" fillId="41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75" fontId="25" fillId="0" borderId="16" xfId="0" applyNumberFormat="1" applyFont="1" applyFill="1" applyBorder="1" applyAlignment="1" applyProtection="1">
      <alignment horizontal="right" vertical="center"/>
      <protection/>
    </xf>
    <xf numFmtId="175" fontId="26" fillId="0" borderId="16" xfId="0" applyNumberFormat="1" applyFont="1" applyFill="1" applyBorder="1" applyAlignment="1" applyProtection="1">
      <alignment horizontal="right" vertical="center"/>
      <protection/>
    </xf>
    <xf numFmtId="175" fontId="27" fillId="0" borderId="16" xfId="0" applyNumberFormat="1" applyFont="1" applyFill="1" applyBorder="1" applyAlignment="1" applyProtection="1">
      <alignment horizontal="right" vertical="center"/>
      <protection/>
    </xf>
    <xf numFmtId="1" fontId="0" fillId="10" borderId="16" xfId="0" applyNumberFormat="1" applyFont="1" applyFill="1" applyBorder="1" applyAlignment="1">
      <alignment horizontal="center"/>
    </xf>
    <xf numFmtId="0" fontId="0" fillId="10" borderId="16" xfId="0" applyNumberFormat="1" applyFont="1" applyFill="1" applyBorder="1" applyAlignment="1">
      <alignment horizontal="left" wrapText="1"/>
    </xf>
    <xf numFmtId="0" fontId="0" fillId="10" borderId="16" xfId="0" applyNumberFormat="1" applyFont="1" applyFill="1" applyBorder="1" applyAlignment="1">
      <alignment horizontal="left"/>
    </xf>
    <xf numFmtId="174" fontId="0" fillId="10" borderId="16" xfId="0" applyNumberFormat="1" applyFont="1" applyFill="1" applyBorder="1" applyAlignment="1">
      <alignment horizontal="right"/>
    </xf>
    <xf numFmtId="175" fontId="0" fillId="10" borderId="16" xfId="0" applyNumberFormat="1" applyFont="1" applyFill="1" applyBorder="1" applyAlignment="1">
      <alignment horizontal="right"/>
    </xf>
    <xf numFmtId="175" fontId="22" fillId="10" borderId="16" xfId="0" applyNumberFormat="1" applyFont="1" applyFill="1" applyBorder="1" applyAlignment="1">
      <alignment horizontal="right"/>
    </xf>
    <xf numFmtId="175" fontId="28" fillId="10" borderId="16" xfId="0" applyNumberFormat="1" applyFont="1" applyFill="1" applyBorder="1" applyAlignment="1">
      <alignment horizontal="right"/>
    </xf>
    <xf numFmtId="178" fontId="29" fillId="10" borderId="16" xfId="0" applyNumberFormat="1" applyFont="1" applyFill="1" applyBorder="1" applyAlignment="1">
      <alignment horizontal="right"/>
    </xf>
    <xf numFmtId="0" fontId="22" fillId="10" borderId="16" xfId="0" applyNumberFormat="1" applyFont="1" applyFill="1" applyBorder="1" applyAlignment="1">
      <alignment horizontal="left" wrapText="1"/>
    </xf>
    <xf numFmtId="178" fontId="30" fillId="10" borderId="16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4" fontId="0" fillId="19" borderId="0" xfId="0" applyNumberFormat="1" applyFont="1" applyFill="1" applyBorder="1" applyAlignment="1">
      <alignment horizontal="right"/>
    </xf>
    <xf numFmtId="49" fontId="25" fillId="0" borderId="16" xfId="0" applyNumberFormat="1" applyFont="1" applyFill="1" applyBorder="1" applyAlignment="1" applyProtection="1">
      <alignment horizontal="left" vertical="center" wrapText="1"/>
      <protection/>
    </xf>
    <xf numFmtId="174" fontId="2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25" fillId="0" borderId="16" xfId="0" applyNumberFormat="1" applyFont="1" applyFill="1" applyBorder="1" applyAlignment="1" applyProtection="1">
      <alignment horizontal="left" vertical="center"/>
      <protection/>
    </xf>
    <xf numFmtId="175" fontId="31" fillId="19" borderId="0" xfId="0" applyNumberFormat="1" applyFont="1" applyFill="1" applyBorder="1" applyAlignment="1">
      <alignment horizontal="center"/>
    </xf>
    <xf numFmtId="0" fontId="0" fillId="19" borderId="0" xfId="0" applyNumberFormat="1" applyFill="1" applyBorder="1" applyAlignment="1">
      <alignment horizontal="left" wrapText="1"/>
    </xf>
    <xf numFmtId="14" fontId="0" fillId="19" borderId="0" xfId="0" applyNumberFormat="1" applyFill="1" applyBorder="1" applyAlignment="1">
      <alignment horizontal="center"/>
    </xf>
    <xf numFmtId="174" fontId="0" fillId="19" borderId="0" xfId="0" applyNumberFormat="1" applyFill="1" applyBorder="1" applyAlignment="1">
      <alignment horizontal="left"/>
    </xf>
    <xf numFmtId="49" fontId="0" fillId="19" borderId="0" xfId="0" applyNumberFormat="1" applyFill="1" applyBorder="1" applyAlignment="1">
      <alignment horizontal="left" wrapText="1"/>
    </xf>
    <xf numFmtId="0" fontId="23" fillId="19" borderId="0" xfId="93" applyNumberFormat="1" applyFont="1" applyFill="1" applyBorder="1" applyAlignment="1" applyProtection="1">
      <alignment wrapText="1"/>
      <protection/>
    </xf>
    <xf numFmtId="0" fontId="0" fillId="0" borderId="0" xfId="114" applyFont="1" applyFill="1" applyBorder="1">
      <alignment/>
      <protection/>
    </xf>
    <xf numFmtId="175" fontId="37" fillId="0" borderId="16" xfId="0" applyNumberFormat="1" applyFont="1" applyFill="1" applyBorder="1" applyAlignment="1" applyProtection="1">
      <alignment horizontal="right" vertical="center"/>
      <protection/>
    </xf>
    <xf numFmtId="175" fontId="26" fillId="0" borderId="0" xfId="0" applyNumberFormat="1" applyFont="1" applyFill="1" applyBorder="1" applyAlignment="1" applyProtection="1">
      <alignment horizontal="right" vertical="center"/>
      <protection/>
    </xf>
    <xf numFmtId="14" fontId="31" fillId="19" borderId="0" xfId="0" applyNumberFormat="1" applyFont="1" applyFill="1" applyBorder="1" applyAlignment="1">
      <alignment horizontal="center"/>
    </xf>
    <xf numFmtId="175" fontId="25" fillId="42" borderId="16" xfId="0" applyNumberFormat="1" applyFont="1" applyFill="1" applyBorder="1" applyAlignment="1" applyProtection="1">
      <alignment horizontal="right" vertical="center"/>
      <protection/>
    </xf>
    <xf numFmtId="175" fontId="26" fillId="42" borderId="16" xfId="0" applyNumberFormat="1" applyFont="1" applyFill="1" applyBorder="1" applyAlignment="1" applyProtection="1">
      <alignment horizontal="right" vertical="center"/>
      <protection/>
    </xf>
    <xf numFmtId="0" fontId="38" fillId="0" borderId="16" xfId="0" applyFont="1" applyBorder="1" applyAlignment="1">
      <alignment horizontal="left" wrapText="1"/>
    </xf>
    <xf numFmtId="1" fontId="25" fillId="42" borderId="16" xfId="0" applyNumberFormat="1" applyFont="1" applyFill="1" applyBorder="1" applyAlignment="1">
      <alignment horizontal="center" vertical="center"/>
    </xf>
    <xf numFmtId="0" fontId="25" fillId="42" borderId="16" xfId="0" applyFont="1" applyFill="1" applyBorder="1" applyAlignment="1">
      <alignment horizontal="left"/>
    </xf>
    <xf numFmtId="49" fontId="25" fillId="42" borderId="16" xfId="0" applyNumberFormat="1" applyFont="1" applyFill="1" applyBorder="1" applyAlignment="1" applyProtection="1">
      <alignment horizontal="center" vertical="center"/>
      <protection/>
    </xf>
    <xf numFmtId="174" fontId="25" fillId="42" borderId="16" xfId="0" applyNumberFormat="1" applyFont="1" applyFill="1" applyBorder="1" applyAlignment="1" applyProtection="1">
      <alignment horizontal="right" vertical="center"/>
      <protection/>
    </xf>
    <xf numFmtId="175" fontId="37" fillId="42" borderId="16" xfId="0" applyNumberFormat="1" applyFont="1" applyFill="1" applyBorder="1" applyAlignment="1" applyProtection="1">
      <alignment horizontal="right" vertical="center"/>
      <protection/>
    </xf>
    <xf numFmtId="0" fontId="0" fillId="42" borderId="0" xfId="114" applyFont="1" applyFill="1" applyBorder="1">
      <alignment/>
      <protection/>
    </xf>
    <xf numFmtId="0" fontId="25" fillId="42" borderId="16" xfId="0" applyFont="1" applyFill="1" applyBorder="1" applyAlignment="1">
      <alignment horizontal="left" wrapText="1"/>
    </xf>
    <xf numFmtId="49" fontId="38" fillId="0" borderId="16" xfId="0" applyNumberFormat="1" applyFont="1" applyFill="1" applyBorder="1" applyAlignment="1" applyProtection="1">
      <alignment horizontal="left" vertical="center" wrapText="1"/>
      <protection/>
    </xf>
    <xf numFmtId="175" fontId="22" fillId="19" borderId="14" xfId="0" applyNumberFormat="1" applyFont="1" applyFill="1" applyBorder="1" applyAlignment="1">
      <alignment/>
    </xf>
    <xf numFmtId="175" fontId="0" fillId="19" borderId="17" xfId="0" applyNumberFormat="1" applyFill="1" applyBorder="1" applyAlignment="1">
      <alignment/>
    </xf>
    <xf numFmtId="175" fontId="0" fillId="19" borderId="0" xfId="0" applyNumberFormat="1" applyFont="1" applyFill="1" applyBorder="1" applyAlignment="1">
      <alignment/>
    </xf>
    <xf numFmtId="175" fontId="0" fillId="19" borderId="18" xfId="0" applyNumberFormat="1" applyFill="1" applyBorder="1" applyAlignment="1">
      <alignment/>
    </xf>
    <xf numFmtId="49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/>
    </xf>
    <xf numFmtId="174" fontId="22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5" fontId="27" fillId="42" borderId="16" xfId="0" applyNumberFormat="1" applyFont="1" applyFill="1" applyBorder="1" applyAlignment="1" applyProtection="1">
      <alignment horizontal="right" vertical="center"/>
      <protection/>
    </xf>
    <xf numFmtId="177" fontId="25" fillId="42" borderId="16" xfId="0" applyNumberFormat="1" applyFont="1" applyFill="1" applyBorder="1" applyAlignment="1" applyProtection="1">
      <alignment horizontal="right" vertical="center"/>
      <protection/>
    </xf>
    <xf numFmtId="0" fontId="0" fillId="42" borderId="0" xfId="0" applyFont="1" applyFill="1" applyBorder="1" applyAlignment="1">
      <alignment/>
    </xf>
    <xf numFmtId="175" fontId="26" fillId="42" borderId="0" xfId="0" applyNumberFormat="1" applyFont="1" applyFill="1" applyBorder="1" applyAlignment="1" applyProtection="1">
      <alignment horizontal="right" vertical="center"/>
      <protection/>
    </xf>
    <xf numFmtId="0" fontId="38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 wrapText="1"/>
    </xf>
    <xf numFmtId="0" fontId="24" fillId="41" borderId="16" xfId="0" applyFont="1" applyFill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/>
    </xf>
    <xf numFmtId="174" fontId="25" fillId="0" borderId="16" xfId="0" applyNumberFormat="1" applyFont="1" applyBorder="1" applyAlignment="1">
      <alignment horizontal="right" vertical="center"/>
    </xf>
    <xf numFmtId="175" fontId="25" fillId="0" borderId="16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left"/>
    </xf>
    <xf numFmtId="175" fontId="26" fillId="0" borderId="16" xfId="0" applyNumberFormat="1" applyFont="1" applyBorder="1" applyAlignment="1">
      <alignment horizontal="right" vertical="center"/>
    </xf>
    <xf numFmtId="175" fontId="37" fillId="0" borderId="16" xfId="0" applyNumberFormat="1" applyFont="1" applyBorder="1" applyAlignment="1">
      <alignment horizontal="right" vertical="center"/>
    </xf>
    <xf numFmtId="0" fontId="0" fillId="0" borderId="0" xfId="114" applyFont="1">
      <alignment/>
      <protection/>
    </xf>
    <xf numFmtId="0" fontId="40" fillId="0" borderId="16" xfId="0" applyFont="1" applyBorder="1" applyAlignment="1">
      <alignment horizontal="left"/>
    </xf>
    <xf numFmtId="19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5" fillId="0" borderId="16" xfId="0" applyFont="1" applyBorder="1" applyAlignment="1">
      <alignment horizontal="left"/>
    </xf>
    <xf numFmtId="49" fontId="25" fillId="0" borderId="16" xfId="0" applyNumberFormat="1" applyFont="1" applyBorder="1" applyAlignment="1">
      <alignment horizontal="left" vertical="center"/>
    </xf>
    <xf numFmtId="175" fontId="27" fillId="0" borderId="16" xfId="0" applyNumberFormat="1" applyFont="1" applyBorder="1" applyAlignment="1">
      <alignment horizontal="right" vertical="center"/>
    </xf>
    <xf numFmtId="1" fontId="0" fillId="10" borderId="16" xfId="0" applyNumberFormat="1" applyFill="1" applyBorder="1" applyAlignment="1">
      <alignment horizontal="center"/>
    </xf>
    <xf numFmtId="0" fontId="0" fillId="10" borderId="16" xfId="0" applyFill="1" applyBorder="1" applyAlignment="1">
      <alignment horizontal="left" wrapText="1"/>
    </xf>
    <xf numFmtId="0" fontId="0" fillId="10" borderId="16" xfId="0" applyFill="1" applyBorder="1" applyAlignment="1">
      <alignment horizontal="left"/>
    </xf>
    <xf numFmtId="174" fontId="0" fillId="10" borderId="16" xfId="0" applyNumberFormat="1" applyFill="1" applyBorder="1" applyAlignment="1">
      <alignment horizontal="right"/>
    </xf>
    <xf numFmtId="175" fontId="0" fillId="10" borderId="16" xfId="0" applyNumberFormat="1" applyFill="1" applyBorder="1" applyAlignment="1">
      <alignment horizontal="right"/>
    </xf>
    <xf numFmtId="0" fontId="22" fillId="10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174" fontId="22" fillId="0" borderId="0" xfId="0" applyNumberFormat="1" applyFont="1" applyAlignment="1">
      <alignment horizontal="right"/>
    </xf>
    <xf numFmtId="175" fontId="22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175" fontId="26" fillId="0" borderId="16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175" fontId="0" fillId="42" borderId="0" xfId="114" applyNumberFormat="1" applyFont="1" applyFill="1" applyBorder="1">
      <alignment/>
      <protection/>
    </xf>
    <xf numFmtId="0" fontId="45" fillId="0" borderId="0" xfId="0" applyFont="1" applyAlignment="1">
      <alignment horizontal="left" vertical="center" wrapText="1"/>
    </xf>
    <xf numFmtId="0" fontId="23" fillId="19" borderId="0" xfId="93" applyNumberFormat="1" applyFill="1" applyBorder="1" applyAlignment="1" applyProtection="1">
      <alignment wrapText="1"/>
      <protection/>
    </xf>
    <xf numFmtId="0" fontId="23" fillId="19" borderId="18" xfId="93" applyNumberFormat="1" applyFill="1" applyBorder="1" applyAlignment="1" applyProtection="1">
      <alignment wrapText="1"/>
      <protection/>
    </xf>
  </cellXfs>
  <cellStyles count="13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uro" xfId="81"/>
    <cellStyle name="Euro 1" xfId="82"/>
    <cellStyle name="Euro 1 1" xfId="83"/>
    <cellStyle name="Euro 2" xfId="84"/>
    <cellStyle name="Euro 2 1" xfId="85"/>
    <cellStyle name="Euro 3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textový odkaz_rozpocet penzion Kub Hola1" xfId="94"/>
    <cellStyle name="Check Cell" xfId="95"/>
    <cellStyle name="Chybně" xfId="96"/>
    <cellStyle name="Input" xfId="97"/>
    <cellStyle name="Kontrolná bunka" xfId="98"/>
    <cellStyle name="Kontrolní buňka" xfId="99"/>
    <cellStyle name="Linked Cell" xfId="100"/>
    <cellStyle name="Currency" xfId="101"/>
    <cellStyle name="Currency [0]" xfId="102"/>
    <cellStyle name="Nadpis 1" xfId="103"/>
    <cellStyle name="Nadpis 2" xfId="104"/>
    <cellStyle name="Nadpis 3" xfId="105"/>
    <cellStyle name="Nadpis 4" xfId="106"/>
    <cellStyle name="Název" xfId="107"/>
    <cellStyle name="Neutral" xfId="108"/>
    <cellStyle name="Neutrálna" xfId="109"/>
    <cellStyle name="Neutrální" xfId="110"/>
    <cellStyle name="Normálna 2" xfId="111"/>
    <cellStyle name="Normálna 3" xfId="112"/>
    <cellStyle name="normálne 2" xfId="113"/>
    <cellStyle name="normální_rozpocet penzion Kub Hola1" xfId="114"/>
    <cellStyle name="Normalny_Pr1taa2000A" xfId="115"/>
    <cellStyle name="Note" xfId="116"/>
    <cellStyle name="Output" xfId="117"/>
    <cellStyle name="Percent" xfId="118"/>
    <cellStyle name="Followed Hyperlink" xfId="119"/>
    <cellStyle name="Poznámka" xfId="120"/>
    <cellStyle name="Prepojená bunka" xfId="121"/>
    <cellStyle name="Propojená buňka" xfId="122"/>
    <cellStyle name="Spolu" xfId="123"/>
    <cellStyle name="Správně" xfId="124"/>
    <cellStyle name="Text upozornění" xfId="125"/>
    <cellStyle name="Text upozornenia" xfId="126"/>
    <cellStyle name="Title" xfId="127"/>
    <cellStyle name="Titul" xfId="128"/>
    <cellStyle name="Total" xfId="129"/>
    <cellStyle name="Vstup" xfId="130"/>
    <cellStyle name="Výpočet" xfId="131"/>
    <cellStyle name="Výstup" xfId="132"/>
    <cellStyle name="Vysvětlující text" xfId="133"/>
    <cellStyle name="Vysvetľujúci text" xfId="134"/>
    <cellStyle name="Warning Text" xfId="135"/>
    <cellStyle name="Zlá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2.200\montaz\Cenov&#233;%20ponuky\Cenov&#233;%20ponuky\2011\128Skalica\DOCUME~1\michal\LOCALS~1\Temp\&#352;kola%20%20%20rozpo&#269;et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ponuky\2007\103-V&#218;B%20N&#225;mestovo\Da&#353;a\c\WINDOWS\Plocha\YU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lu"/>
      <sheetName val="1 elektro  SO01"/>
      <sheetName val="1 elektro  SO02"/>
      <sheetName val="5 Blesky SO01"/>
      <sheetName val="5 Blesky SO02"/>
      <sheetName val="Distribucna siet"/>
      <sheetName val="prípojky"/>
      <sheetName val="3 MaR S O01"/>
      <sheetName val="3 MaR S O02"/>
      <sheetName val="PC TEL"/>
    </sheetNames>
    <sheetDataSet>
      <sheetData sheetId="0">
        <row r="7">
          <cell r="A7" t="str">
            <v>SO01</v>
          </cell>
          <cell r="B7" t="str">
            <v>Elektroinštalácia</v>
          </cell>
          <cell r="C7">
            <v>1</v>
          </cell>
          <cell r="D7" t="str">
            <v>pol</v>
          </cell>
          <cell r="G7">
            <v>1737936.52978</v>
          </cell>
        </row>
        <row r="8">
          <cell r="A8" t="str">
            <v>SO01/2</v>
          </cell>
          <cell r="B8" t="str">
            <v>Slaboprúdové rozvody PC TEL</v>
          </cell>
          <cell r="C8">
            <v>1</v>
          </cell>
          <cell r="D8" t="str">
            <v>pol</v>
          </cell>
          <cell r="G8">
            <v>327236.1</v>
          </cell>
        </row>
        <row r="9">
          <cell r="A9" t="str">
            <v>SO01</v>
          </cell>
          <cell r="B9" t="str">
            <v>MaR</v>
          </cell>
          <cell r="C9">
            <v>1</v>
          </cell>
          <cell r="D9" t="str">
            <v>pol</v>
          </cell>
          <cell r="G9">
            <v>94102.6</v>
          </cell>
        </row>
        <row r="10">
          <cell r="A10" t="str">
            <v>SO01/2</v>
          </cell>
          <cell r="B10" t="str">
            <v>Rozhlas</v>
          </cell>
          <cell r="C10">
            <v>1</v>
          </cell>
          <cell r="D10" t="str">
            <v>pol</v>
          </cell>
          <cell r="G10">
            <v>165894.65600000002</v>
          </cell>
        </row>
        <row r="11">
          <cell r="A11" t="str">
            <v>SO01</v>
          </cell>
          <cell r="B11" t="str">
            <v>Bleskozvod a uzemnenie</v>
          </cell>
          <cell r="C11">
            <v>1</v>
          </cell>
          <cell r="D11" t="str">
            <v>pol</v>
          </cell>
          <cell r="G11">
            <v>224775.3636</v>
          </cell>
        </row>
        <row r="13">
          <cell r="A13" t="str">
            <v>SO02</v>
          </cell>
          <cell r="B13" t="str">
            <v>Elektroinštalácia</v>
          </cell>
          <cell r="C13">
            <v>1</v>
          </cell>
          <cell r="D13" t="str">
            <v>pol</v>
          </cell>
          <cell r="G13">
            <v>971318.2723</v>
          </cell>
        </row>
        <row r="14">
          <cell r="A14" t="str">
            <v>SO02</v>
          </cell>
          <cell r="B14" t="str">
            <v>MaR</v>
          </cell>
          <cell r="C14">
            <v>1</v>
          </cell>
          <cell r="D14" t="str">
            <v>pol</v>
          </cell>
          <cell r="G14">
            <v>92045.8</v>
          </cell>
        </row>
        <row r="15">
          <cell r="A15" t="str">
            <v>SO02</v>
          </cell>
          <cell r="B15" t="str">
            <v>Bleskozvod a uzemnenie</v>
          </cell>
          <cell r="C15">
            <v>1</v>
          </cell>
          <cell r="D15" t="str">
            <v>pol</v>
          </cell>
          <cell r="G15">
            <v>111195.6628</v>
          </cell>
        </row>
        <row r="16">
          <cell r="C16">
            <v>1</v>
          </cell>
          <cell r="D16" t="str">
            <v>pol</v>
          </cell>
        </row>
        <row r="17">
          <cell r="A17" t="str">
            <v>SO06</v>
          </cell>
          <cell r="B17" t="str">
            <v>Verejné osvetlenie</v>
          </cell>
          <cell r="C17">
            <v>1</v>
          </cell>
          <cell r="D17" t="str">
            <v>pol</v>
          </cell>
          <cell r="G17">
            <v>372335.1</v>
          </cell>
        </row>
        <row r="18">
          <cell r="A18" t="str">
            <v>SO07</v>
          </cell>
          <cell r="B18" t="str">
            <v>Elektrické prípojky</v>
          </cell>
          <cell r="C18">
            <v>1</v>
          </cell>
          <cell r="D18" t="str">
            <v>pol</v>
          </cell>
          <cell r="G18">
            <v>206409.40999999997</v>
          </cell>
        </row>
        <row r="19">
          <cell r="A19" t="str">
            <v>SO08</v>
          </cell>
          <cell r="B19" t="str">
            <v>Distribučná sieť SSE</v>
          </cell>
          <cell r="C19">
            <v>1</v>
          </cell>
          <cell r="D19" t="str">
            <v>pol</v>
          </cell>
          <cell r="G19">
            <v>217277.319</v>
          </cell>
        </row>
        <row r="23">
          <cell r="F23" t="str">
            <v>Spolu bez DPH:</v>
          </cell>
          <cell r="G23">
            <v>4520526.81348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u@emudk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showZeros="0" tabSelected="1" view="pageBreakPreview" zoomScale="120" zoomScaleNormal="120" zoomScaleSheetLayoutView="120" zoomScalePageLayoutView="0" workbookViewId="0" topLeftCell="A1">
      <selection activeCell="B18" sqref="B18"/>
    </sheetView>
  </sheetViews>
  <sheetFormatPr defaultColWidth="9.00390625" defaultRowHeight="12.75"/>
  <cols>
    <col min="1" max="1" width="7.75390625" style="32" customWidth="1"/>
    <col min="2" max="2" width="51.875" style="33" customWidth="1"/>
    <col min="3" max="3" width="5.00390625" style="34" customWidth="1"/>
    <col min="4" max="4" width="10.25390625" style="35" customWidth="1"/>
    <col min="5" max="8" width="13.75390625" style="36" customWidth="1"/>
    <col min="9" max="9" width="16.75390625" style="36" customWidth="1"/>
    <col min="10" max="10" width="10.375" style="0" customWidth="1"/>
    <col min="12" max="12" width="10.25390625" style="0" customWidth="1"/>
    <col min="19" max="19" width="11.625" style="0" customWidth="1"/>
    <col min="20" max="20" width="24.125" style="0" customWidth="1"/>
    <col min="21" max="21" width="14.75390625" style="0" customWidth="1"/>
    <col min="22" max="22" width="11.875" style="0" customWidth="1"/>
    <col min="23" max="26" width="15.125" style="0" customWidth="1"/>
    <col min="27" max="27" width="15.875" style="0" customWidth="1"/>
    <col min="28" max="31" width="7.125" style="0" customWidth="1"/>
    <col min="32" max="32" width="14.375" style="0" customWidth="1"/>
    <col min="33" max="33" width="12.375" style="0" customWidth="1"/>
  </cols>
  <sheetData>
    <row r="1" spans="1:9" ht="23.25">
      <c r="A1" s="1" t="s">
        <v>128</v>
      </c>
      <c r="B1" s="2"/>
      <c r="C1" s="3"/>
      <c r="D1" s="4"/>
      <c r="E1" s="3"/>
      <c r="F1" s="5"/>
      <c r="G1" s="6" t="s">
        <v>31</v>
      </c>
      <c r="H1" s="69" t="s">
        <v>30</v>
      </c>
      <c r="I1" s="70"/>
    </row>
    <row r="2" spans="1:9" ht="12.75">
      <c r="A2" s="7" t="s">
        <v>0</v>
      </c>
      <c r="B2" s="51" t="s">
        <v>96</v>
      </c>
      <c r="C2" s="8"/>
      <c r="D2" s="50"/>
      <c r="E2" s="50"/>
      <c r="F2" s="9"/>
      <c r="G2" s="10"/>
      <c r="H2" s="71" t="s">
        <v>27</v>
      </c>
      <c r="I2" s="72"/>
    </row>
    <row r="3" spans="1:9" ht="12.75" customHeight="1">
      <c r="A3" s="7" t="s">
        <v>1</v>
      </c>
      <c r="B3" s="52" t="s">
        <v>97</v>
      </c>
      <c r="C3" s="8"/>
      <c r="D3" s="57"/>
      <c r="E3" s="57"/>
      <c r="F3" s="11"/>
      <c r="G3" s="53"/>
      <c r="H3" s="126"/>
      <c r="I3" s="127"/>
    </row>
    <row r="4" spans="1:9" ht="12.75">
      <c r="A4" s="7" t="s">
        <v>2</v>
      </c>
      <c r="B4" s="49" t="s">
        <v>32</v>
      </c>
      <c r="C4" s="8"/>
      <c r="D4" s="37"/>
      <c r="E4" s="48"/>
      <c r="F4" s="12"/>
      <c r="G4" s="12"/>
      <c r="H4" s="126" t="s">
        <v>14</v>
      </c>
      <c r="I4" s="127"/>
    </row>
    <row r="5" spans="1:14" ht="38.25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L5" s="46"/>
      <c r="M5" s="46"/>
      <c r="N5" s="46"/>
    </row>
    <row r="6" spans="1:9" s="40" customFormat="1" ht="3.75" customHeight="1">
      <c r="A6" s="17"/>
      <c r="B6" s="38"/>
      <c r="C6" s="18"/>
      <c r="D6" s="39"/>
      <c r="E6" s="19"/>
      <c r="F6" s="19"/>
      <c r="G6" s="19"/>
      <c r="H6" s="19"/>
      <c r="I6" s="19"/>
    </row>
    <row r="7" spans="1:12" s="40" customFormat="1" ht="12.75">
      <c r="A7" s="17"/>
      <c r="B7" s="68" t="s">
        <v>36</v>
      </c>
      <c r="C7" s="18"/>
      <c r="D7" s="39"/>
      <c r="E7" s="19"/>
      <c r="F7" s="19"/>
      <c r="G7" s="20"/>
      <c r="H7" s="20">
        <f>G7*D7</f>
        <v>0</v>
      </c>
      <c r="I7" s="21">
        <f>SUM(F7+H7)</f>
        <v>0</v>
      </c>
      <c r="L7" s="20"/>
    </row>
    <row r="8" spans="1:12" s="40" customFormat="1" ht="12.75">
      <c r="A8" s="17">
        <v>1</v>
      </c>
      <c r="B8" s="38" t="s">
        <v>98</v>
      </c>
      <c r="C8" s="18" t="s">
        <v>23</v>
      </c>
      <c r="D8" s="39">
        <v>1</v>
      </c>
      <c r="E8" s="19">
        <f>Elektroinštalácia_internáty_B5!F79</f>
        <v>0</v>
      </c>
      <c r="F8" s="19">
        <f aca="true" t="shared" si="0" ref="F8:F22">SUM(D8*E8)</f>
        <v>0</v>
      </c>
      <c r="G8" s="20">
        <f>Elektroinštalácia_internáty_B5!H79</f>
        <v>0</v>
      </c>
      <c r="H8" s="20">
        <f aca="true" t="shared" si="1" ref="H8:H22">SUM(D8*G8)</f>
        <v>0</v>
      </c>
      <c r="I8" s="21">
        <f aca="true" t="shared" si="2" ref="I8:I22">SUM(F8+H8)</f>
        <v>0</v>
      </c>
      <c r="L8" s="20"/>
    </row>
    <row r="9" spans="1:12" s="40" customFormat="1" ht="12.75">
      <c r="A9" s="17"/>
      <c r="B9" s="38"/>
      <c r="C9" s="18"/>
      <c r="D9" s="39"/>
      <c r="E9" s="19"/>
      <c r="F9" s="19"/>
      <c r="G9" s="20"/>
      <c r="H9" s="20"/>
      <c r="I9" s="21"/>
      <c r="L9" s="56"/>
    </row>
    <row r="10" spans="1:12" s="40" customFormat="1" ht="12.75">
      <c r="A10" s="17"/>
      <c r="B10" s="73" t="s">
        <v>28</v>
      </c>
      <c r="C10" s="18"/>
      <c r="D10" s="39"/>
      <c r="E10" s="19"/>
      <c r="F10" s="19"/>
      <c r="G10" s="20"/>
      <c r="H10" s="20"/>
      <c r="I10" s="21"/>
      <c r="L10" s="56"/>
    </row>
    <row r="11" spans="1:12" s="40" customFormat="1" ht="12.75">
      <c r="A11" s="17">
        <v>2</v>
      </c>
      <c r="B11" s="38" t="s">
        <v>38</v>
      </c>
      <c r="C11" s="18" t="s">
        <v>23</v>
      </c>
      <c r="D11" s="39">
        <v>1</v>
      </c>
      <c r="E11" s="19">
        <v>0</v>
      </c>
      <c r="F11" s="19">
        <f>SUM(D11*E11)</f>
        <v>0</v>
      </c>
      <c r="G11" s="20">
        <v>0</v>
      </c>
      <c r="H11" s="20">
        <f>SUM(D11*G11)</f>
        <v>0</v>
      </c>
      <c r="I11" s="21">
        <f>SUM(F11+H11)</f>
        <v>0</v>
      </c>
      <c r="L11" s="56"/>
    </row>
    <row r="12" spans="1:12" s="40" customFormat="1" ht="12.75">
      <c r="A12" s="17">
        <v>3</v>
      </c>
      <c r="B12" s="38" t="s">
        <v>100</v>
      </c>
      <c r="C12" s="18" t="s">
        <v>23</v>
      </c>
      <c r="D12" s="39">
        <v>1</v>
      </c>
      <c r="E12" s="19"/>
      <c r="F12" s="19">
        <f>SUM(D12*E12)</f>
        <v>0</v>
      </c>
      <c r="G12" s="20">
        <v>0</v>
      </c>
      <c r="H12" s="20">
        <f>SUM(D12*G12)</f>
        <v>0</v>
      </c>
      <c r="I12" s="21">
        <f>SUM(F12+H12)</f>
        <v>0</v>
      </c>
      <c r="L12" s="56"/>
    </row>
    <row r="13" spans="1:12" s="40" customFormat="1" ht="12.75">
      <c r="A13" s="17">
        <v>4</v>
      </c>
      <c r="B13" s="38" t="s">
        <v>39</v>
      </c>
      <c r="C13" s="18" t="s">
        <v>23</v>
      </c>
      <c r="D13" s="39">
        <v>1</v>
      </c>
      <c r="E13" s="19">
        <v>0</v>
      </c>
      <c r="F13" s="19">
        <f>SUM(D13*E13)</f>
        <v>0</v>
      </c>
      <c r="G13" s="20">
        <v>0</v>
      </c>
      <c r="H13" s="20">
        <f>SUM(D13*G13)</f>
        <v>0</v>
      </c>
      <c r="I13" s="21">
        <f>SUM(F13+H13)</f>
        <v>0</v>
      </c>
      <c r="L13" s="56"/>
    </row>
    <row r="14" spans="1:12" s="40" customFormat="1" ht="24">
      <c r="A14" s="17">
        <v>5</v>
      </c>
      <c r="B14" s="38" t="s">
        <v>41</v>
      </c>
      <c r="C14" s="18" t="s">
        <v>23</v>
      </c>
      <c r="D14" s="39">
        <v>1</v>
      </c>
      <c r="E14" s="19"/>
      <c r="F14" s="19">
        <f t="shared" si="0"/>
        <v>0</v>
      </c>
      <c r="G14" s="20">
        <v>0</v>
      </c>
      <c r="H14" s="20">
        <f t="shared" si="1"/>
        <v>0</v>
      </c>
      <c r="I14" s="21">
        <f t="shared" si="2"/>
        <v>0</v>
      </c>
      <c r="L14" s="56"/>
    </row>
    <row r="15" spans="1:12" s="40" customFormat="1" ht="12.75">
      <c r="A15" s="17">
        <v>6</v>
      </c>
      <c r="B15" s="38" t="s">
        <v>72</v>
      </c>
      <c r="C15" s="18" t="s">
        <v>23</v>
      </c>
      <c r="D15" s="39">
        <v>1</v>
      </c>
      <c r="E15" s="19">
        <v>0</v>
      </c>
      <c r="F15" s="19">
        <f t="shared" si="0"/>
        <v>0</v>
      </c>
      <c r="G15" s="20"/>
      <c r="H15" s="20">
        <f t="shared" si="1"/>
        <v>0</v>
      </c>
      <c r="I15" s="21">
        <f t="shared" si="2"/>
        <v>0</v>
      </c>
      <c r="L15" s="56"/>
    </row>
    <row r="16" spans="1:12" s="40" customFormat="1" ht="12.75">
      <c r="A16" s="17">
        <v>7</v>
      </c>
      <c r="B16" s="38" t="s">
        <v>74</v>
      </c>
      <c r="C16" s="18" t="s">
        <v>23</v>
      </c>
      <c r="D16" s="39">
        <v>8</v>
      </c>
      <c r="E16" s="19">
        <v>0</v>
      </c>
      <c r="F16" s="19">
        <f>SUM(D16*E16)</f>
        <v>0</v>
      </c>
      <c r="G16" s="20"/>
      <c r="H16" s="20">
        <f>SUM(D16*G16)</f>
        <v>0</v>
      </c>
      <c r="I16" s="21">
        <f>SUM(F16+H16)</f>
        <v>0</v>
      </c>
      <c r="L16" s="56"/>
    </row>
    <row r="17" spans="1:12" s="40" customFormat="1" ht="12.75">
      <c r="A17" s="17">
        <v>8</v>
      </c>
      <c r="B17" s="38" t="s">
        <v>73</v>
      </c>
      <c r="C17" s="18" t="s">
        <v>23</v>
      </c>
      <c r="D17" s="39">
        <v>1</v>
      </c>
      <c r="E17" s="19">
        <v>0</v>
      </c>
      <c r="F17" s="19">
        <f>SUM(D17*E17)</f>
        <v>0</v>
      </c>
      <c r="G17" s="20"/>
      <c r="H17" s="20">
        <f>SUM(D17*G17)</f>
        <v>0</v>
      </c>
      <c r="I17" s="21">
        <f>SUM(F17+H17)</f>
        <v>0</v>
      </c>
      <c r="L17" s="56"/>
    </row>
    <row r="18" spans="1:12" s="40" customFormat="1" ht="48">
      <c r="A18" s="17">
        <v>9</v>
      </c>
      <c r="B18" s="38" t="s">
        <v>65</v>
      </c>
      <c r="C18" s="18" t="s">
        <v>23</v>
      </c>
      <c r="D18" s="39">
        <v>1</v>
      </c>
      <c r="E18" s="19">
        <v>0</v>
      </c>
      <c r="F18" s="19">
        <f t="shared" si="0"/>
        <v>0</v>
      </c>
      <c r="G18" s="20"/>
      <c r="H18" s="20">
        <f t="shared" si="1"/>
        <v>0</v>
      </c>
      <c r="I18" s="21">
        <f t="shared" si="2"/>
        <v>0</v>
      </c>
      <c r="L18" s="56"/>
    </row>
    <row r="19" spans="1:12" s="40" customFormat="1" ht="12.75">
      <c r="A19" s="17">
        <v>10</v>
      </c>
      <c r="B19" s="38" t="s">
        <v>67</v>
      </c>
      <c r="C19" s="18" t="s">
        <v>23</v>
      </c>
      <c r="D19" s="39">
        <v>1</v>
      </c>
      <c r="E19" s="19"/>
      <c r="F19" s="19">
        <f>SUM(D19*E19)</f>
        <v>0</v>
      </c>
      <c r="G19" s="20">
        <v>0</v>
      </c>
      <c r="H19" s="20">
        <f>SUM(D19*G19)</f>
        <v>0</v>
      </c>
      <c r="I19" s="21">
        <f>SUM(F19+H19)</f>
        <v>0</v>
      </c>
      <c r="L19" s="56"/>
    </row>
    <row r="20" spans="1:12" s="40" customFormat="1" ht="12.75">
      <c r="A20" s="17">
        <v>11</v>
      </c>
      <c r="B20" s="38" t="s">
        <v>99</v>
      </c>
      <c r="C20" s="18" t="s">
        <v>23</v>
      </c>
      <c r="D20" s="39">
        <v>1</v>
      </c>
      <c r="E20" s="19"/>
      <c r="F20" s="19">
        <f t="shared" si="0"/>
        <v>0</v>
      </c>
      <c r="G20" s="20">
        <v>0</v>
      </c>
      <c r="H20" s="20">
        <f t="shared" si="1"/>
        <v>0</v>
      </c>
      <c r="I20" s="21">
        <f t="shared" si="2"/>
        <v>0</v>
      </c>
      <c r="L20" s="56"/>
    </row>
    <row r="21" spans="1:12" s="40" customFormat="1" ht="12.75">
      <c r="A21" s="17">
        <v>12</v>
      </c>
      <c r="B21" s="38" t="s">
        <v>42</v>
      </c>
      <c r="C21" s="18" t="s">
        <v>23</v>
      </c>
      <c r="D21" s="39">
        <v>2</v>
      </c>
      <c r="E21" s="19">
        <v>0</v>
      </c>
      <c r="F21" s="19">
        <f t="shared" si="0"/>
        <v>0</v>
      </c>
      <c r="G21" s="20"/>
      <c r="H21" s="20">
        <f t="shared" si="1"/>
        <v>0</v>
      </c>
      <c r="I21" s="21">
        <f t="shared" si="2"/>
        <v>0</v>
      </c>
      <c r="L21" s="56"/>
    </row>
    <row r="22" spans="1:12" s="40" customFormat="1" ht="24">
      <c r="A22" s="17">
        <v>13</v>
      </c>
      <c r="B22" s="38" t="s">
        <v>43</v>
      </c>
      <c r="C22" s="18" t="s">
        <v>23</v>
      </c>
      <c r="D22" s="39">
        <v>5</v>
      </c>
      <c r="E22" s="19">
        <v>0</v>
      </c>
      <c r="F22" s="19">
        <f t="shared" si="0"/>
        <v>0</v>
      </c>
      <c r="G22" s="20">
        <v>0</v>
      </c>
      <c r="H22" s="20">
        <f t="shared" si="1"/>
        <v>0</v>
      </c>
      <c r="I22" s="21">
        <f t="shared" si="2"/>
        <v>0</v>
      </c>
      <c r="L22" s="56"/>
    </row>
    <row r="23" spans="1:9" ht="12.75">
      <c r="A23"/>
      <c r="B23"/>
      <c r="C23"/>
      <c r="D23"/>
      <c r="E23"/>
      <c r="F23"/>
      <c r="G23"/>
      <c r="H23"/>
      <c r="I23"/>
    </row>
    <row r="24" spans="1:9" ht="3.75" customHeight="1">
      <c r="A24" s="17"/>
      <c r="B24" s="38"/>
      <c r="C24" s="47"/>
      <c r="D24" s="39"/>
      <c r="E24" s="19"/>
      <c r="F24" s="19"/>
      <c r="G24" s="20"/>
      <c r="H24" s="19"/>
      <c r="I24" s="21"/>
    </row>
    <row r="25" spans="1:9" s="40" customFormat="1" ht="12.75">
      <c r="A25" s="22"/>
      <c r="B25" s="23" t="s">
        <v>12</v>
      </c>
      <c r="C25" s="24"/>
      <c r="D25" s="25"/>
      <c r="E25" s="26"/>
      <c r="F25" s="27">
        <f>SUM(F8:F24)</f>
        <v>0</v>
      </c>
      <c r="G25" s="27"/>
      <c r="H25" s="28">
        <f>SUM(H8:H24)</f>
        <v>0</v>
      </c>
      <c r="I25" s="29"/>
    </row>
    <row r="26" spans="1:9" s="40" customFormat="1" ht="18.75" customHeight="1">
      <c r="A26" s="22"/>
      <c r="B26" s="30" t="s">
        <v>13</v>
      </c>
      <c r="C26" s="24"/>
      <c r="D26" s="25"/>
      <c r="E26" s="26"/>
      <c r="F26" s="27"/>
      <c r="G26" s="27"/>
      <c r="H26" s="28"/>
      <c r="I26" s="31">
        <f>SUM(H25+F25)</f>
        <v>0</v>
      </c>
    </row>
    <row r="27" spans="1:9" s="40" customFormat="1" ht="12.75">
      <c r="A27" s="41"/>
      <c r="B27" s="42"/>
      <c r="C27" s="43"/>
      <c r="D27" s="44"/>
      <c r="E27" s="45"/>
      <c r="F27" s="45"/>
      <c r="G27" s="45"/>
      <c r="H27" s="45"/>
      <c r="I27" s="45"/>
    </row>
    <row r="28" spans="1:9" s="40" customFormat="1" ht="12.75">
      <c r="A28" s="41"/>
      <c r="B28" s="74"/>
      <c r="C28" s="75"/>
      <c r="D28" s="76"/>
      <c r="E28" s="77"/>
      <c r="F28" s="77"/>
      <c r="G28" s="77"/>
      <c r="H28" s="77"/>
      <c r="I28" s="45"/>
    </row>
    <row r="29" spans="1:9" s="79" customFormat="1" ht="39.75" customHeight="1">
      <c r="A29" s="78"/>
      <c r="B29" s="125"/>
      <c r="C29" s="125"/>
      <c r="D29" s="125"/>
      <c r="E29" s="125"/>
      <c r="F29" s="125"/>
      <c r="G29" s="125"/>
      <c r="H29" s="125"/>
      <c r="I29" s="125"/>
    </row>
    <row r="30" spans="1:9" s="79" customFormat="1" ht="26.25" customHeight="1">
      <c r="A30" s="78"/>
      <c r="B30" s="125"/>
      <c r="C30" s="125"/>
      <c r="D30" s="125"/>
      <c r="E30" s="125"/>
      <c r="F30" s="125"/>
      <c r="G30" s="125"/>
      <c r="H30" s="125"/>
      <c r="I30" s="125"/>
    </row>
    <row r="31" spans="1:9" s="79" customFormat="1" ht="39" customHeight="1">
      <c r="A31" s="78"/>
      <c r="B31" s="125"/>
      <c r="C31" s="125"/>
      <c r="D31" s="125"/>
      <c r="E31" s="125"/>
      <c r="F31" s="125"/>
      <c r="G31" s="125"/>
      <c r="H31" s="125"/>
      <c r="I31" s="125"/>
    </row>
    <row r="32" spans="1:9" s="79" customFormat="1" ht="15.75" customHeight="1">
      <c r="A32" s="78"/>
      <c r="B32" s="125"/>
      <c r="C32" s="125"/>
      <c r="D32" s="125"/>
      <c r="E32" s="125"/>
      <c r="F32" s="125"/>
      <c r="G32" s="125"/>
      <c r="H32" s="125"/>
      <c r="I32" s="125"/>
    </row>
    <row r="33" spans="1:9" s="79" customFormat="1" ht="14.25" customHeight="1">
      <c r="A33" s="78"/>
      <c r="B33" s="125"/>
      <c r="C33" s="125"/>
      <c r="D33" s="125"/>
      <c r="E33" s="125"/>
      <c r="F33" s="125"/>
      <c r="G33" s="125"/>
      <c r="H33" s="125"/>
      <c r="I33" s="125"/>
    </row>
    <row r="34" spans="1:9" s="80" customFormat="1" ht="30" customHeight="1">
      <c r="A34" s="78"/>
      <c r="B34" s="125"/>
      <c r="C34" s="125"/>
      <c r="D34" s="125"/>
      <c r="E34" s="125"/>
      <c r="F34" s="125"/>
      <c r="G34" s="125"/>
      <c r="H34" s="125"/>
      <c r="I34" s="125"/>
    </row>
    <row r="35" spans="1:9" s="40" customFormat="1" ht="12.75">
      <c r="A35" s="41"/>
      <c r="B35" s="42"/>
      <c r="C35" s="43"/>
      <c r="D35" s="44"/>
      <c r="E35" s="45"/>
      <c r="F35" s="45"/>
      <c r="G35" s="45"/>
      <c r="H35" s="45"/>
      <c r="I35" s="45"/>
    </row>
    <row r="36" spans="1:9" s="40" customFormat="1" ht="12.75">
      <c r="A36" s="41"/>
      <c r="B36" s="42"/>
      <c r="C36" s="43"/>
      <c r="D36" s="44"/>
      <c r="E36" s="45"/>
      <c r="F36" s="45"/>
      <c r="G36" s="45"/>
      <c r="H36" s="45"/>
      <c r="I36" s="45"/>
    </row>
    <row r="37" spans="1:9" s="40" customFormat="1" ht="12.75">
      <c r="A37" s="41"/>
      <c r="B37" s="42"/>
      <c r="C37" s="43"/>
      <c r="D37" s="44"/>
      <c r="E37" s="45"/>
      <c r="F37" s="45"/>
      <c r="G37" s="45"/>
      <c r="H37" s="45"/>
      <c r="I37" s="45"/>
    </row>
    <row r="38" spans="1:9" s="40" customFormat="1" ht="12.75">
      <c r="A38" s="41"/>
      <c r="B38" s="42"/>
      <c r="C38" s="43"/>
      <c r="D38" s="44"/>
      <c r="E38" s="45"/>
      <c r="F38" s="45"/>
      <c r="G38" s="45"/>
      <c r="H38" s="45"/>
      <c r="I38" s="45"/>
    </row>
    <row r="39" spans="1:9" s="40" customFormat="1" ht="12.75">
      <c r="A39" s="41"/>
      <c r="B39" s="42"/>
      <c r="C39" s="43"/>
      <c r="D39" s="44"/>
      <c r="E39" s="45"/>
      <c r="F39" s="45"/>
      <c r="G39" s="45"/>
      <c r="H39" s="45"/>
      <c r="I39" s="45"/>
    </row>
    <row r="40" spans="1:9" s="40" customFormat="1" ht="12.75">
      <c r="A40" s="41"/>
      <c r="B40" s="42"/>
      <c r="C40" s="43"/>
      <c r="D40" s="44"/>
      <c r="E40" s="45"/>
      <c r="F40" s="45"/>
      <c r="G40" s="45"/>
      <c r="H40" s="45"/>
      <c r="I40" s="45"/>
    </row>
    <row r="41" spans="1:9" s="40" customFormat="1" ht="12.75">
      <c r="A41" s="41"/>
      <c r="B41" s="42"/>
      <c r="C41" s="43"/>
      <c r="D41" s="44"/>
      <c r="E41" s="45"/>
      <c r="F41" s="45"/>
      <c r="G41" s="45"/>
      <c r="H41" s="45"/>
      <c r="I41" s="45"/>
    </row>
    <row r="42" spans="1:9" s="40" customFormat="1" ht="12.75">
      <c r="A42" s="41"/>
      <c r="B42" s="42"/>
      <c r="C42" s="43"/>
      <c r="D42" s="44"/>
      <c r="E42" s="45"/>
      <c r="F42" s="45"/>
      <c r="G42" s="45"/>
      <c r="H42" s="45"/>
      <c r="I42" s="45"/>
    </row>
    <row r="43" spans="1:9" s="40" customFormat="1" ht="12.75">
      <c r="A43" s="41"/>
      <c r="B43" s="42"/>
      <c r="C43" s="43"/>
      <c r="D43" s="44"/>
      <c r="E43" s="45"/>
      <c r="F43" s="45"/>
      <c r="G43" s="45"/>
      <c r="H43" s="45"/>
      <c r="I43" s="45"/>
    </row>
    <row r="44" spans="1:9" s="40" customFormat="1" ht="12.75">
      <c r="A44" s="41"/>
      <c r="B44" s="42"/>
      <c r="C44" s="43"/>
      <c r="D44" s="44"/>
      <c r="E44" s="45"/>
      <c r="F44" s="45"/>
      <c r="G44" s="45"/>
      <c r="H44" s="45"/>
      <c r="I44" s="45"/>
    </row>
    <row r="45" spans="1:9" s="40" customFormat="1" ht="12.75">
      <c r="A45" s="41"/>
      <c r="B45" s="42"/>
      <c r="C45" s="43"/>
      <c r="D45" s="44"/>
      <c r="E45" s="45"/>
      <c r="F45" s="45"/>
      <c r="G45" s="45"/>
      <c r="H45" s="45"/>
      <c r="I45" s="45"/>
    </row>
    <row r="46" spans="1:9" s="40" customFormat="1" ht="12.75">
      <c r="A46" s="41"/>
      <c r="B46" s="42"/>
      <c r="C46" s="43"/>
      <c r="D46" s="44"/>
      <c r="E46" s="45"/>
      <c r="F46" s="45"/>
      <c r="G46" s="45"/>
      <c r="H46" s="45"/>
      <c r="I46" s="45"/>
    </row>
    <row r="47" spans="1:9" s="40" customFormat="1" ht="12.75">
      <c r="A47" s="41"/>
      <c r="B47" s="42"/>
      <c r="C47" s="43"/>
      <c r="D47" s="44"/>
      <c r="E47" s="45"/>
      <c r="F47" s="45"/>
      <c r="G47" s="45"/>
      <c r="H47" s="45"/>
      <c r="I47" s="45"/>
    </row>
    <row r="48" spans="1:9" s="40" customFormat="1" ht="12.75">
      <c r="A48" s="41"/>
      <c r="B48" s="42"/>
      <c r="C48" s="43"/>
      <c r="D48" s="44"/>
      <c r="E48" s="45"/>
      <c r="F48" s="45"/>
      <c r="G48" s="45"/>
      <c r="H48" s="45"/>
      <c r="I48" s="45"/>
    </row>
    <row r="49" spans="1:9" s="40" customFormat="1" ht="12.75">
      <c r="A49" s="41"/>
      <c r="B49" s="42"/>
      <c r="C49" s="43"/>
      <c r="D49" s="44"/>
      <c r="E49" s="45"/>
      <c r="F49" s="45"/>
      <c r="G49" s="45"/>
      <c r="H49" s="45"/>
      <c r="I49" s="45"/>
    </row>
    <row r="50" spans="1:9" s="40" customFormat="1" ht="12.75">
      <c r="A50" s="41"/>
      <c r="B50" s="42"/>
      <c r="C50" s="43"/>
      <c r="D50" s="44"/>
      <c r="E50" s="45"/>
      <c r="F50" s="45"/>
      <c r="G50" s="45"/>
      <c r="H50" s="45"/>
      <c r="I50" s="45"/>
    </row>
    <row r="51" spans="1:9" s="40" customFormat="1" ht="12.75">
      <c r="A51" s="41"/>
      <c r="B51" s="42"/>
      <c r="C51" s="43"/>
      <c r="D51" s="44"/>
      <c r="E51" s="45"/>
      <c r="F51" s="45"/>
      <c r="G51" s="45"/>
      <c r="H51" s="45"/>
      <c r="I51" s="45"/>
    </row>
    <row r="52" spans="1:9" s="40" customFormat="1" ht="12.75">
      <c r="A52" s="41"/>
      <c r="B52" s="42"/>
      <c r="C52" s="43"/>
      <c r="D52" s="44"/>
      <c r="E52" s="45"/>
      <c r="F52" s="45"/>
      <c r="G52" s="45"/>
      <c r="H52" s="45"/>
      <c r="I52" s="45"/>
    </row>
    <row r="53" spans="1:9" s="40" customFormat="1" ht="12.75">
      <c r="A53" s="41"/>
      <c r="B53" s="42"/>
      <c r="C53" s="43"/>
      <c r="D53" s="44"/>
      <c r="E53" s="45"/>
      <c r="F53" s="45"/>
      <c r="G53" s="45"/>
      <c r="H53" s="45"/>
      <c r="I53" s="45"/>
    </row>
    <row r="54" spans="1:9" s="40" customFormat="1" ht="12.75">
      <c r="A54" s="41"/>
      <c r="B54" s="42"/>
      <c r="C54" s="43"/>
      <c r="D54" s="44"/>
      <c r="E54" s="45"/>
      <c r="F54" s="45"/>
      <c r="G54" s="45"/>
      <c r="H54" s="45"/>
      <c r="I54" s="45"/>
    </row>
    <row r="55" spans="1:9" s="40" customFormat="1" ht="12.75">
      <c r="A55" s="41"/>
      <c r="B55" s="42"/>
      <c r="C55" s="43"/>
      <c r="D55" s="44"/>
      <c r="E55" s="45"/>
      <c r="F55" s="45"/>
      <c r="G55" s="45"/>
      <c r="H55" s="45"/>
      <c r="I55" s="45"/>
    </row>
    <row r="56" spans="1:9" s="40" customFormat="1" ht="12.75">
      <c r="A56" s="41"/>
      <c r="B56" s="42"/>
      <c r="C56" s="43"/>
      <c r="D56" s="44"/>
      <c r="E56" s="45"/>
      <c r="F56" s="45"/>
      <c r="G56" s="45"/>
      <c r="H56" s="45"/>
      <c r="I56" s="45"/>
    </row>
    <row r="57" spans="1:9" s="40" customFormat="1" ht="12.75">
      <c r="A57" s="41"/>
      <c r="B57" s="42"/>
      <c r="C57" s="43"/>
      <c r="D57" s="44"/>
      <c r="E57" s="45"/>
      <c r="F57" s="45"/>
      <c r="G57" s="45"/>
      <c r="H57" s="45"/>
      <c r="I57" s="45"/>
    </row>
    <row r="58" spans="1:9" s="40" customFormat="1" ht="12.75">
      <c r="A58" s="41"/>
      <c r="B58" s="42"/>
      <c r="C58" s="43"/>
      <c r="D58" s="44"/>
      <c r="E58" s="45"/>
      <c r="F58" s="45"/>
      <c r="G58" s="45"/>
      <c r="H58" s="45"/>
      <c r="I58" s="45"/>
    </row>
    <row r="59" spans="1:9" s="40" customFormat="1" ht="12.75">
      <c r="A59" s="41"/>
      <c r="B59" s="42"/>
      <c r="C59" s="43"/>
      <c r="D59" s="44"/>
      <c r="E59" s="45"/>
      <c r="F59" s="45"/>
      <c r="G59" s="45"/>
      <c r="H59" s="45"/>
      <c r="I59" s="45"/>
    </row>
    <row r="60" spans="1:9" s="40" customFormat="1" ht="12.75">
      <c r="A60" s="41"/>
      <c r="B60" s="42"/>
      <c r="C60" s="43"/>
      <c r="D60" s="44"/>
      <c r="E60" s="45"/>
      <c r="F60" s="45"/>
      <c r="G60" s="45"/>
      <c r="H60" s="45"/>
      <c r="I60" s="45"/>
    </row>
    <row r="61" spans="1:9" s="40" customFormat="1" ht="12.75">
      <c r="A61" s="41"/>
      <c r="B61" s="42"/>
      <c r="C61" s="43"/>
      <c r="D61" s="44"/>
      <c r="E61" s="45"/>
      <c r="F61" s="45"/>
      <c r="G61" s="45"/>
      <c r="H61" s="45"/>
      <c r="I61" s="45"/>
    </row>
    <row r="62" spans="1:9" s="40" customFormat="1" ht="12.75">
      <c r="A62" s="41"/>
      <c r="B62" s="42"/>
      <c r="C62" s="43"/>
      <c r="D62" s="44"/>
      <c r="E62" s="45"/>
      <c r="F62" s="45"/>
      <c r="G62" s="45"/>
      <c r="H62" s="45"/>
      <c r="I62" s="45"/>
    </row>
    <row r="63" spans="1:9" s="40" customFormat="1" ht="12.75">
      <c r="A63" s="41"/>
      <c r="B63" s="42"/>
      <c r="C63" s="43"/>
      <c r="D63" s="44"/>
      <c r="E63" s="45"/>
      <c r="F63" s="45"/>
      <c r="G63" s="45"/>
      <c r="H63" s="45"/>
      <c r="I63" s="45"/>
    </row>
    <row r="64" spans="1:9" s="40" customFormat="1" ht="12.75">
      <c r="A64" s="41"/>
      <c r="B64" s="42"/>
      <c r="C64" s="43"/>
      <c r="D64" s="44"/>
      <c r="E64" s="45"/>
      <c r="F64" s="45"/>
      <c r="G64" s="45"/>
      <c r="H64" s="45"/>
      <c r="I64" s="45"/>
    </row>
    <row r="65" spans="1:9" s="40" customFormat="1" ht="12.75">
      <c r="A65" s="41"/>
      <c r="B65" s="42"/>
      <c r="C65" s="43"/>
      <c r="D65" s="44"/>
      <c r="E65" s="45"/>
      <c r="F65" s="45"/>
      <c r="G65" s="45"/>
      <c r="H65" s="45"/>
      <c r="I65" s="45"/>
    </row>
    <row r="66" spans="1:9" s="40" customFormat="1" ht="12.75">
      <c r="A66" s="41"/>
      <c r="B66" s="42"/>
      <c r="C66" s="43"/>
      <c r="D66" s="44"/>
      <c r="E66" s="45"/>
      <c r="F66" s="45"/>
      <c r="G66" s="45"/>
      <c r="H66" s="45"/>
      <c r="I66" s="45"/>
    </row>
    <row r="67" spans="1:9" s="40" customFormat="1" ht="12.75">
      <c r="A67" s="41"/>
      <c r="B67" s="42"/>
      <c r="C67" s="43"/>
      <c r="D67" s="44"/>
      <c r="E67" s="45"/>
      <c r="F67" s="45"/>
      <c r="G67" s="45"/>
      <c r="H67" s="45"/>
      <c r="I67" s="45"/>
    </row>
    <row r="68" spans="1:9" s="40" customFormat="1" ht="12.75">
      <c r="A68" s="41"/>
      <c r="B68" s="42"/>
      <c r="C68" s="43"/>
      <c r="D68" s="44"/>
      <c r="E68" s="45"/>
      <c r="F68" s="45"/>
      <c r="G68" s="45"/>
      <c r="H68" s="45"/>
      <c r="I68" s="45"/>
    </row>
    <row r="69" spans="1:9" s="40" customFormat="1" ht="12.75">
      <c r="A69" s="41"/>
      <c r="B69" s="42"/>
      <c r="C69" s="43"/>
      <c r="D69" s="44"/>
      <c r="E69" s="45"/>
      <c r="F69" s="45"/>
      <c r="G69" s="45"/>
      <c r="H69" s="45"/>
      <c r="I69" s="45"/>
    </row>
    <row r="70" spans="1:9" s="40" customFormat="1" ht="12.75">
      <c r="A70" s="41"/>
      <c r="B70" s="42"/>
      <c r="C70" s="43"/>
      <c r="D70" s="44"/>
      <c r="E70" s="45"/>
      <c r="F70" s="45"/>
      <c r="G70" s="45"/>
      <c r="H70" s="45"/>
      <c r="I70" s="45"/>
    </row>
    <row r="71" spans="1:9" s="40" customFormat="1" ht="12.75">
      <c r="A71" s="41"/>
      <c r="B71" s="42"/>
      <c r="C71" s="43"/>
      <c r="D71" s="44"/>
      <c r="E71" s="45"/>
      <c r="F71" s="45"/>
      <c r="G71" s="45"/>
      <c r="H71" s="45"/>
      <c r="I71" s="45"/>
    </row>
    <row r="72" spans="1:9" s="40" customFormat="1" ht="12.75">
      <c r="A72" s="41"/>
      <c r="B72" s="42"/>
      <c r="C72" s="43"/>
      <c r="D72" s="44"/>
      <c r="E72" s="45"/>
      <c r="F72" s="45"/>
      <c r="G72" s="45"/>
      <c r="H72" s="45"/>
      <c r="I72" s="45"/>
    </row>
    <row r="73" spans="1:9" s="40" customFormat="1" ht="12.75">
      <c r="A73" s="41"/>
      <c r="B73" s="42"/>
      <c r="C73" s="43"/>
      <c r="D73" s="44"/>
      <c r="E73" s="45"/>
      <c r="F73" s="45"/>
      <c r="G73" s="45"/>
      <c r="H73" s="45"/>
      <c r="I73" s="45"/>
    </row>
    <row r="74" spans="1:9" s="40" customFormat="1" ht="12.75">
      <c r="A74" s="41"/>
      <c r="B74" s="42"/>
      <c r="C74" s="43"/>
      <c r="D74" s="44"/>
      <c r="E74" s="45"/>
      <c r="F74" s="45"/>
      <c r="G74" s="45"/>
      <c r="H74" s="45"/>
      <c r="I74" s="45"/>
    </row>
    <row r="75" spans="1:9" s="40" customFormat="1" ht="12.75">
      <c r="A75" s="41"/>
      <c r="B75" s="42"/>
      <c r="C75" s="43"/>
      <c r="D75" s="44"/>
      <c r="E75" s="45"/>
      <c r="F75" s="45"/>
      <c r="G75" s="45"/>
      <c r="H75" s="45"/>
      <c r="I75" s="45"/>
    </row>
    <row r="76" spans="1:9" s="40" customFormat="1" ht="12.75">
      <c r="A76" s="41"/>
      <c r="B76" s="42"/>
      <c r="C76" s="43"/>
      <c r="D76" s="44"/>
      <c r="E76" s="45"/>
      <c r="F76" s="45"/>
      <c r="G76" s="45"/>
      <c r="H76" s="45"/>
      <c r="I76" s="45"/>
    </row>
    <row r="77" spans="1:9" s="40" customFormat="1" ht="12.75">
      <c r="A77" s="41"/>
      <c r="B77" s="42"/>
      <c r="C77" s="43"/>
      <c r="D77" s="44"/>
      <c r="E77" s="45"/>
      <c r="F77" s="45"/>
      <c r="G77" s="45"/>
      <c r="H77" s="45"/>
      <c r="I77" s="45"/>
    </row>
    <row r="78" spans="1:9" s="40" customFormat="1" ht="12.75">
      <c r="A78" s="41"/>
      <c r="B78" s="42"/>
      <c r="C78" s="43"/>
      <c r="D78" s="44"/>
      <c r="E78" s="45"/>
      <c r="F78" s="45"/>
      <c r="G78" s="45"/>
      <c r="H78" s="45"/>
      <c r="I78" s="45"/>
    </row>
    <row r="79" spans="1:9" s="40" customFormat="1" ht="12.75">
      <c r="A79" s="41"/>
      <c r="B79" s="42"/>
      <c r="C79" s="43"/>
      <c r="D79" s="44"/>
      <c r="E79" s="45"/>
      <c r="F79" s="45"/>
      <c r="G79" s="45"/>
      <c r="H79" s="45"/>
      <c r="I79" s="45"/>
    </row>
    <row r="80" spans="1:9" s="40" customFormat="1" ht="12.75">
      <c r="A80" s="41"/>
      <c r="B80" s="42"/>
      <c r="C80" s="43"/>
      <c r="D80" s="44"/>
      <c r="E80" s="45"/>
      <c r="F80" s="45"/>
      <c r="G80" s="45"/>
      <c r="H80" s="45"/>
      <c r="I80" s="45"/>
    </row>
    <row r="81" spans="1:9" s="40" customFormat="1" ht="12.75">
      <c r="A81" s="41"/>
      <c r="B81" s="42"/>
      <c r="C81" s="43"/>
      <c r="D81" s="44"/>
      <c r="E81" s="45"/>
      <c r="F81" s="45"/>
      <c r="G81" s="45"/>
      <c r="H81" s="45"/>
      <c r="I81" s="45"/>
    </row>
    <row r="82" spans="1:9" s="40" customFormat="1" ht="12.75">
      <c r="A82" s="41"/>
      <c r="B82" s="42"/>
      <c r="C82" s="43"/>
      <c r="D82" s="44"/>
      <c r="E82" s="45"/>
      <c r="F82" s="45"/>
      <c r="G82" s="45"/>
      <c r="H82" s="45"/>
      <c r="I82" s="45"/>
    </row>
    <row r="83" spans="1:9" s="40" customFormat="1" ht="12.75">
      <c r="A83" s="41"/>
      <c r="B83" s="42"/>
      <c r="C83" s="43"/>
      <c r="D83" s="44"/>
      <c r="E83" s="45"/>
      <c r="F83" s="45"/>
      <c r="G83" s="45"/>
      <c r="H83" s="45"/>
      <c r="I83" s="45"/>
    </row>
    <row r="84" spans="1:9" s="40" customFormat="1" ht="12.75">
      <c r="A84" s="41"/>
      <c r="B84" s="42"/>
      <c r="C84" s="43"/>
      <c r="D84" s="44"/>
      <c r="E84" s="45"/>
      <c r="F84" s="45"/>
      <c r="G84" s="45"/>
      <c r="H84" s="45"/>
      <c r="I84" s="45"/>
    </row>
    <row r="85" spans="1:9" s="40" customFormat="1" ht="12.75">
      <c r="A85" s="41"/>
      <c r="B85" s="42"/>
      <c r="C85" s="43"/>
      <c r="D85" s="44"/>
      <c r="E85" s="45"/>
      <c r="F85" s="45"/>
      <c r="G85" s="45"/>
      <c r="H85" s="45"/>
      <c r="I85" s="45"/>
    </row>
    <row r="86" spans="1:9" s="40" customFormat="1" ht="12.75">
      <c r="A86" s="41"/>
      <c r="B86" s="42"/>
      <c r="C86" s="43"/>
      <c r="D86" s="44"/>
      <c r="E86" s="45"/>
      <c r="F86" s="45"/>
      <c r="G86" s="45"/>
      <c r="H86" s="45"/>
      <c r="I86" s="45"/>
    </row>
    <row r="87" spans="1:9" s="40" customFormat="1" ht="12.75">
      <c r="A87" s="41"/>
      <c r="B87" s="42"/>
      <c r="C87" s="43"/>
      <c r="D87" s="44"/>
      <c r="E87" s="45"/>
      <c r="F87" s="45"/>
      <c r="G87" s="45"/>
      <c r="H87" s="45"/>
      <c r="I87" s="45"/>
    </row>
    <row r="88" spans="1:9" s="40" customFormat="1" ht="12.75">
      <c r="A88" s="41"/>
      <c r="B88" s="42"/>
      <c r="C88" s="43"/>
      <c r="D88" s="44"/>
      <c r="E88" s="45"/>
      <c r="F88" s="45"/>
      <c r="G88" s="45"/>
      <c r="H88" s="45"/>
      <c r="I88" s="45"/>
    </row>
    <row r="89" spans="1:9" s="40" customFormat="1" ht="12.75">
      <c r="A89" s="41"/>
      <c r="B89" s="42"/>
      <c r="C89" s="43"/>
      <c r="D89" s="44"/>
      <c r="E89" s="45"/>
      <c r="F89" s="45"/>
      <c r="G89" s="45"/>
      <c r="H89" s="45"/>
      <c r="I89" s="45"/>
    </row>
    <row r="90" spans="1:9" s="40" customFormat="1" ht="12.75">
      <c r="A90" s="41"/>
      <c r="B90" s="42"/>
      <c r="C90" s="43"/>
      <c r="D90" s="44"/>
      <c r="E90" s="45"/>
      <c r="F90" s="45"/>
      <c r="G90" s="45"/>
      <c r="H90" s="45"/>
      <c r="I90" s="45"/>
    </row>
    <row r="91" spans="1:9" s="40" customFormat="1" ht="12.75">
      <c r="A91" s="41"/>
      <c r="B91" s="42"/>
      <c r="C91" s="43"/>
      <c r="D91" s="44"/>
      <c r="E91" s="45"/>
      <c r="F91" s="45"/>
      <c r="G91" s="45"/>
      <c r="H91" s="45"/>
      <c r="I91" s="45"/>
    </row>
    <row r="92" spans="1:9" s="40" customFormat="1" ht="12.75">
      <c r="A92" s="41"/>
      <c r="B92" s="42"/>
      <c r="C92" s="43"/>
      <c r="D92" s="44"/>
      <c r="E92" s="45"/>
      <c r="F92" s="45"/>
      <c r="G92" s="45"/>
      <c r="H92" s="45"/>
      <c r="I92" s="45"/>
    </row>
    <row r="93" spans="1:9" s="40" customFormat="1" ht="12.75">
      <c r="A93" s="41"/>
      <c r="B93" s="42"/>
      <c r="C93" s="43"/>
      <c r="D93" s="44"/>
      <c r="E93" s="45"/>
      <c r="F93" s="45"/>
      <c r="G93" s="45"/>
      <c r="H93" s="45"/>
      <c r="I93" s="45"/>
    </row>
    <row r="94" spans="1:9" s="40" customFormat="1" ht="12.75">
      <c r="A94" s="41"/>
      <c r="B94" s="42"/>
      <c r="C94" s="43"/>
      <c r="D94" s="44"/>
      <c r="E94" s="45"/>
      <c r="F94" s="45"/>
      <c r="G94" s="45"/>
      <c r="H94" s="45"/>
      <c r="I94" s="45"/>
    </row>
    <row r="95" spans="1:9" s="40" customFormat="1" ht="12.75">
      <c r="A95" s="41"/>
      <c r="B95" s="42"/>
      <c r="C95" s="43"/>
      <c r="D95" s="44"/>
      <c r="E95" s="45"/>
      <c r="F95" s="45"/>
      <c r="G95" s="45"/>
      <c r="H95" s="45"/>
      <c r="I95" s="45"/>
    </row>
    <row r="96" spans="1:9" s="40" customFormat="1" ht="12.75">
      <c r="A96" s="41"/>
      <c r="B96" s="42"/>
      <c r="C96" s="43"/>
      <c r="D96" s="44"/>
      <c r="E96" s="45"/>
      <c r="F96" s="45"/>
      <c r="G96" s="45"/>
      <c r="H96" s="45"/>
      <c r="I96" s="45"/>
    </row>
  </sheetData>
  <sheetProtection/>
  <mergeCells count="8">
    <mergeCell ref="B33:I33"/>
    <mergeCell ref="B34:I34"/>
    <mergeCell ref="H4:I4"/>
    <mergeCell ref="H3:I3"/>
    <mergeCell ref="B29:I29"/>
    <mergeCell ref="B30:I30"/>
    <mergeCell ref="B31:I31"/>
    <mergeCell ref="B32:I32"/>
  </mergeCells>
  <hyperlinks>
    <hyperlink ref="H4" r:id="rId1" display="emu@emudk.sk"/>
  </hyperlinks>
  <printOptions/>
  <pageMargins left="0.47244094488188976" right="0.47244094488188976" top="0.47244094488188976" bottom="0.47244094488188976" header="0.31496062992125984" footer="0.11811023622047244"/>
  <pageSetup fitToHeight="0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showZeros="0" view="pageBreakPreview" zoomScale="120" zoomScaleNormal="120" zoomScaleSheetLayoutView="120" zoomScalePageLayoutView="0" workbookViewId="0" topLeftCell="A1">
      <selection activeCell="G75" sqref="G75"/>
    </sheetView>
  </sheetViews>
  <sheetFormatPr defaultColWidth="9.00390625" defaultRowHeight="12.75"/>
  <cols>
    <col min="1" max="1" width="7.75390625" style="0" customWidth="1"/>
    <col min="2" max="2" width="59.00390625" style="0" customWidth="1"/>
    <col min="3" max="3" width="5.00390625" style="0" customWidth="1"/>
    <col min="4" max="4" width="10.25390625" style="0" customWidth="1"/>
    <col min="5" max="8" width="13.875" style="0" customWidth="1"/>
    <col min="9" max="9" width="16.75390625" style="0" customWidth="1"/>
    <col min="10" max="10" width="0" style="0" hidden="1" customWidth="1"/>
    <col min="12" max="12" width="0" style="0" hidden="1" customWidth="1"/>
    <col min="13" max="13" width="13.625" style="0" customWidth="1"/>
    <col min="19" max="19" width="11.625" style="0" customWidth="1"/>
    <col min="20" max="20" width="24.125" style="0" customWidth="1"/>
    <col min="21" max="21" width="14.75390625" style="0" customWidth="1"/>
    <col min="22" max="22" width="11.875" style="0" customWidth="1"/>
    <col min="23" max="26" width="15.125" style="0" customWidth="1"/>
    <col min="27" max="27" width="15.875" style="0" customWidth="1"/>
    <col min="28" max="31" width="7.125" style="0" customWidth="1"/>
    <col min="32" max="32" width="14.375" style="0" customWidth="1"/>
    <col min="33" max="33" width="12.375" style="0" customWidth="1"/>
  </cols>
  <sheetData>
    <row r="1" spans="1:9" ht="23.25">
      <c r="A1" s="1" t="s">
        <v>128</v>
      </c>
      <c r="B1" s="2"/>
      <c r="C1" s="3"/>
      <c r="D1" s="4"/>
      <c r="E1" s="3"/>
      <c r="F1" s="5"/>
      <c r="G1" s="6" t="s">
        <v>31</v>
      </c>
      <c r="H1" s="69" t="s">
        <v>30</v>
      </c>
      <c r="I1" s="70"/>
    </row>
    <row r="2" spans="1:9" ht="12.75">
      <c r="A2" s="7" t="s">
        <v>0</v>
      </c>
      <c r="B2" s="51" t="s">
        <v>96</v>
      </c>
      <c r="C2" s="8"/>
      <c r="D2" s="50"/>
      <c r="E2" s="50"/>
      <c r="F2" s="9"/>
      <c r="G2" s="10"/>
      <c r="H2" s="71" t="s">
        <v>27</v>
      </c>
      <c r="I2" s="72"/>
    </row>
    <row r="3" spans="1:9" ht="12.75" customHeight="1">
      <c r="A3" s="7" t="s">
        <v>1</v>
      </c>
      <c r="B3" s="52" t="s">
        <v>97</v>
      </c>
      <c r="C3" s="8"/>
      <c r="D3" s="57"/>
      <c r="E3" s="57"/>
      <c r="F3" s="11"/>
      <c r="G3" s="53"/>
      <c r="H3" s="126"/>
      <c r="I3" s="127"/>
    </row>
    <row r="4" spans="1:9" ht="12.75" customHeight="1">
      <c r="A4" s="7" t="s">
        <v>2</v>
      </c>
      <c r="B4" s="49" t="s">
        <v>32</v>
      </c>
      <c r="C4" s="8"/>
      <c r="D4" s="37"/>
      <c r="E4" s="48"/>
      <c r="F4" s="12"/>
      <c r="G4" s="12"/>
      <c r="H4" s="126"/>
      <c r="I4" s="127"/>
    </row>
    <row r="5" spans="1:9" ht="38.25" customHeight="1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</row>
    <row r="6" spans="1:9" ht="3.75" customHeight="1">
      <c r="A6" s="17"/>
      <c r="C6" s="18"/>
      <c r="E6" s="19"/>
      <c r="F6" s="19"/>
      <c r="G6" s="19"/>
      <c r="H6" s="19"/>
      <c r="I6" s="19"/>
    </row>
    <row r="7" spans="1:9" s="54" customFormat="1" ht="12.75">
      <c r="A7" s="17"/>
      <c r="B7" s="60" t="s">
        <v>125</v>
      </c>
      <c r="C7" s="18"/>
      <c r="D7" s="59"/>
      <c r="E7" s="58"/>
      <c r="F7" s="19"/>
      <c r="G7" s="20"/>
      <c r="H7" s="20"/>
      <c r="I7" s="55"/>
    </row>
    <row r="8" spans="1:13" s="66" customFormat="1" ht="12.75">
      <c r="A8" s="61">
        <v>1</v>
      </c>
      <c r="B8" s="86" t="s">
        <v>18</v>
      </c>
      <c r="C8" s="63" t="s">
        <v>15</v>
      </c>
      <c r="D8" s="64">
        <v>1320</v>
      </c>
      <c r="E8" s="58">
        <v>0</v>
      </c>
      <c r="F8" s="58">
        <f>E8*D8</f>
        <v>0</v>
      </c>
      <c r="G8" s="59"/>
      <c r="H8" s="59">
        <f aca="true" t="shared" si="0" ref="H8:H24">SUM(G8*D8)</f>
        <v>0</v>
      </c>
      <c r="I8" s="65">
        <f aca="true" t="shared" si="1" ref="I8:I32">SUM(H8+F8)</f>
        <v>0</v>
      </c>
      <c r="M8" s="124">
        <f>E8-E8*0.1</f>
        <v>0</v>
      </c>
    </row>
    <row r="9" spans="1:13" s="66" customFormat="1" ht="12.75">
      <c r="A9" s="61">
        <v>2</v>
      </c>
      <c r="B9" s="86" t="s">
        <v>19</v>
      </c>
      <c r="C9" s="63" t="s">
        <v>15</v>
      </c>
      <c r="D9" s="64">
        <v>875</v>
      </c>
      <c r="E9" s="58">
        <v>0</v>
      </c>
      <c r="F9" s="58">
        <f>E9*D9</f>
        <v>0</v>
      </c>
      <c r="G9" s="59"/>
      <c r="H9" s="59">
        <f t="shared" si="0"/>
        <v>0</v>
      </c>
      <c r="I9" s="65">
        <f t="shared" si="1"/>
        <v>0</v>
      </c>
      <c r="M9" s="124">
        <f aca="true" t="shared" si="2" ref="M9:M60">E9-E9*0.1</f>
        <v>0</v>
      </c>
    </row>
    <row r="10" spans="1:13" s="66" customFormat="1" ht="12.75">
      <c r="A10" s="61">
        <v>3</v>
      </c>
      <c r="B10" s="88" t="s">
        <v>35</v>
      </c>
      <c r="C10" s="63" t="s">
        <v>16</v>
      </c>
      <c r="D10" s="64">
        <v>48</v>
      </c>
      <c r="E10" s="58">
        <v>0</v>
      </c>
      <c r="F10" s="58">
        <f aca="true" t="shared" si="3" ref="F10:F32">SUM(E10*D10)</f>
        <v>0</v>
      </c>
      <c r="G10" s="59"/>
      <c r="H10" s="59">
        <f t="shared" si="0"/>
        <v>0</v>
      </c>
      <c r="I10" s="65">
        <f t="shared" si="1"/>
        <v>0</v>
      </c>
      <c r="M10" s="124">
        <f t="shared" si="2"/>
        <v>0</v>
      </c>
    </row>
    <row r="11" spans="1:13" s="66" customFormat="1" ht="12.75">
      <c r="A11" s="61">
        <v>4</v>
      </c>
      <c r="B11" s="86" t="s">
        <v>50</v>
      </c>
      <c r="C11" s="63" t="s">
        <v>16</v>
      </c>
      <c r="D11" s="64">
        <v>24</v>
      </c>
      <c r="E11" s="58">
        <v>0</v>
      </c>
      <c r="F11" s="58">
        <f>SUM(E11*D11)</f>
        <v>0</v>
      </c>
      <c r="G11" s="59"/>
      <c r="H11" s="59">
        <f>SUM(G11*D11)</f>
        <v>0</v>
      </c>
      <c r="I11" s="65">
        <f>SUM(H11+F11)</f>
        <v>0</v>
      </c>
      <c r="M11" s="124">
        <f t="shared" si="2"/>
        <v>0</v>
      </c>
    </row>
    <row r="12" spans="1:13" s="66" customFormat="1" ht="12.75">
      <c r="A12" s="61">
        <v>5</v>
      </c>
      <c r="B12" s="86" t="s">
        <v>49</v>
      </c>
      <c r="C12" s="63" t="s">
        <v>16</v>
      </c>
      <c r="D12" s="64">
        <v>16</v>
      </c>
      <c r="E12" s="58">
        <v>0</v>
      </c>
      <c r="F12" s="58">
        <f t="shared" si="3"/>
        <v>0</v>
      </c>
      <c r="G12" s="59">
        <v>0</v>
      </c>
      <c r="H12" s="59">
        <f t="shared" si="0"/>
        <v>0</v>
      </c>
      <c r="I12" s="65">
        <f t="shared" si="1"/>
        <v>0</v>
      </c>
      <c r="M12" s="124">
        <f t="shared" si="2"/>
        <v>0</v>
      </c>
    </row>
    <row r="13" spans="1:13" s="66" customFormat="1" ht="12.75">
      <c r="A13" s="61">
        <v>6</v>
      </c>
      <c r="B13" s="86" t="s">
        <v>24</v>
      </c>
      <c r="C13" s="63" t="s">
        <v>16</v>
      </c>
      <c r="D13" s="64">
        <v>12</v>
      </c>
      <c r="E13" s="58">
        <v>0</v>
      </c>
      <c r="F13" s="58">
        <f t="shared" si="3"/>
        <v>0</v>
      </c>
      <c r="G13" s="59">
        <v>0</v>
      </c>
      <c r="H13" s="59">
        <f t="shared" si="0"/>
        <v>0</v>
      </c>
      <c r="I13" s="65">
        <f t="shared" si="1"/>
        <v>0</v>
      </c>
      <c r="M13" s="124">
        <f t="shared" si="2"/>
        <v>0</v>
      </c>
    </row>
    <row r="14" spans="1:13" s="66" customFormat="1" ht="12.75">
      <c r="A14" s="61">
        <v>7</v>
      </c>
      <c r="B14" s="86" t="s">
        <v>77</v>
      </c>
      <c r="C14" s="63" t="s">
        <v>15</v>
      </c>
      <c r="D14" s="64">
        <v>455</v>
      </c>
      <c r="E14" s="58">
        <v>0</v>
      </c>
      <c r="F14" s="58">
        <f t="shared" si="3"/>
        <v>0</v>
      </c>
      <c r="G14" s="59">
        <v>0</v>
      </c>
      <c r="H14" s="59">
        <f t="shared" si="0"/>
        <v>0</v>
      </c>
      <c r="I14" s="65">
        <f t="shared" si="1"/>
        <v>0</v>
      </c>
      <c r="M14" s="124">
        <f t="shared" si="2"/>
        <v>0</v>
      </c>
    </row>
    <row r="15" spans="1:13" s="66" customFormat="1" ht="12.75">
      <c r="A15" s="61">
        <v>8</v>
      </c>
      <c r="B15" s="86" t="s">
        <v>78</v>
      </c>
      <c r="C15" s="63" t="s">
        <v>15</v>
      </c>
      <c r="D15" s="64">
        <v>100</v>
      </c>
      <c r="E15" s="58">
        <v>0</v>
      </c>
      <c r="F15" s="58">
        <f>SUM(E15*D15)</f>
        <v>0</v>
      </c>
      <c r="G15" s="59">
        <v>0</v>
      </c>
      <c r="H15" s="59">
        <f>SUM(G15*D15)</f>
        <v>0</v>
      </c>
      <c r="I15" s="65">
        <f>SUM(H15+F15)</f>
        <v>0</v>
      </c>
      <c r="M15" s="124">
        <f t="shared" si="2"/>
        <v>0</v>
      </c>
    </row>
    <row r="16" spans="1:13" s="66" customFormat="1" ht="12.75">
      <c r="A16" s="61">
        <v>9</v>
      </c>
      <c r="B16" s="86" t="s">
        <v>79</v>
      </c>
      <c r="C16" s="63" t="s">
        <v>15</v>
      </c>
      <c r="D16" s="64">
        <v>225</v>
      </c>
      <c r="E16" s="58">
        <v>0</v>
      </c>
      <c r="F16" s="58">
        <f t="shared" si="3"/>
        <v>0</v>
      </c>
      <c r="G16" s="59">
        <v>0</v>
      </c>
      <c r="H16" s="59">
        <f t="shared" si="0"/>
        <v>0</v>
      </c>
      <c r="I16" s="65">
        <f t="shared" si="1"/>
        <v>0</v>
      </c>
      <c r="M16" s="124">
        <f t="shared" si="2"/>
        <v>0</v>
      </c>
    </row>
    <row r="17" spans="1:13" s="66" customFormat="1" ht="12.75">
      <c r="A17" s="61">
        <v>10</v>
      </c>
      <c r="B17" s="86" t="s">
        <v>63</v>
      </c>
      <c r="C17" s="63" t="s">
        <v>16</v>
      </c>
      <c r="D17" s="64">
        <v>56</v>
      </c>
      <c r="E17" s="58">
        <v>0</v>
      </c>
      <c r="F17" s="58">
        <f t="shared" si="3"/>
        <v>0</v>
      </c>
      <c r="G17" s="59">
        <v>0</v>
      </c>
      <c r="H17" s="59">
        <f t="shared" si="0"/>
        <v>0</v>
      </c>
      <c r="I17" s="65">
        <f t="shared" si="1"/>
        <v>0</v>
      </c>
      <c r="M17" s="124">
        <f t="shared" si="2"/>
        <v>0</v>
      </c>
    </row>
    <row r="18" spans="1:13" s="66" customFormat="1" ht="12.75">
      <c r="A18" s="61">
        <v>11</v>
      </c>
      <c r="B18" s="86" t="s">
        <v>29</v>
      </c>
      <c r="C18" s="63" t="s">
        <v>23</v>
      </c>
      <c r="D18" s="64">
        <v>25</v>
      </c>
      <c r="E18" s="58">
        <v>0</v>
      </c>
      <c r="F18" s="58">
        <f t="shared" si="3"/>
        <v>0</v>
      </c>
      <c r="G18" s="59">
        <v>0</v>
      </c>
      <c r="H18" s="59">
        <f t="shared" si="0"/>
        <v>0</v>
      </c>
      <c r="I18" s="65">
        <f t="shared" si="1"/>
        <v>0</v>
      </c>
      <c r="M18" s="124">
        <f t="shared" si="2"/>
        <v>0</v>
      </c>
    </row>
    <row r="19" spans="1:13" s="66" customFormat="1" ht="12.75">
      <c r="A19" s="61">
        <v>12</v>
      </c>
      <c r="B19" s="86" t="s">
        <v>40</v>
      </c>
      <c r="C19" s="63" t="s">
        <v>23</v>
      </c>
      <c r="D19" s="64">
        <v>8</v>
      </c>
      <c r="E19" s="58">
        <v>0</v>
      </c>
      <c r="F19" s="58">
        <f t="shared" si="3"/>
        <v>0</v>
      </c>
      <c r="G19" s="59">
        <v>0</v>
      </c>
      <c r="H19" s="59">
        <f t="shared" si="0"/>
        <v>0</v>
      </c>
      <c r="I19" s="65">
        <f t="shared" si="1"/>
        <v>0</v>
      </c>
      <c r="M19" s="124">
        <f t="shared" si="2"/>
        <v>0</v>
      </c>
    </row>
    <row r="20" spans="1:13" s="66" customFormat="1" ht="12.75">
      <c r="A20" s="61">
        <v>13</v>
      </c>
      <c r="B20" s="86" t="s">
        <v>46</v>
      </c>
      <c r="C20" s="63" t="s">
        <v>23</v>
      </c>
      <c r="D20" s="64">
        <v>11</v>
      </c>
      <c r="E20" s="58">
        <v>0</v>
      </c>
      <c r="F20" s="58">
        <f t="shared" si="3"/>
        <v>0</v>
      </c>
      <c r="G20" s="59">
        <v>0</v>
      </c>
      <c r="H20" s="59">
        <f t="shared" si="0"/>
        <v>0</v>
      </c>
      <c r="I20" s="65">
        <f t="shared" si="1"/>
        <v>0</v>
      </c>
      <c r="M20" s="124">
        <f t="shared" si="2"/>
        <v>0</v>
      </c>
    </row>
    <row r="21" spans="1:13" s="66" customFormat="1" ht="12.75">
      <c r="A21" s="61">
        <v>14</v>
      </c>
      <c r="B21" s="86" t="s">
        <v>68</v>
      </c>
      <c r="C21" s="63" t="s">
        <v>15</v>
      </c>
      <c r="D21" s="64">
        <v>2275</v>
      </c>
      <c r="E21" s="58">
        <v>0</v>
      </c>
      <c r="F21" s="58">
        <f t="shared" si="3"/>
        <v>0</v>
      </c>
      <c r="G21" s="59">
        <v>0</v>
      </c>
      <c r="H21" s="59">
        <f t="shared" si="0"/>
        <v>0</v>
      </c>
      <c r="I21" s="65">
        <f t="shared" si="1"/>
        <v>0</v>
      </c>
      <c r="M21" s="124">
        <f t="shared" si="2"/>
        <v>0</v>
      </c>
    </row>
    <row r="22" spans="1:13" s="66" customFormat="1" ht="12.75">
      <c r="A22" s="61">
        <v>15</v>
      </c>
      <c r="B22" s="86" t="s">
        <v>69</v>
      </c>
      <c r="C22" s="63" t="s">
        <v>15</v>
      </c>
      <c r="D22" s="64">
        <v>750</v>
      </c>
      <c r="E22" s="58">
        <v>0</v>
      </c>
      <c r="F22" s="58">
        <f t="shared" si="3"/>
        <v>0</v>
      </c>
      <c r="G22" s="59">
        <v>0</v>
      </c>
      <c r="H22" s="59">
        <f t="shared" si="0"/>
        <v>0</v>
      </c>
      <c r="I22" s="65">
        <f t="shared" si="1"/>
        <v>0</v>
      </c>
      <c r="M22" s="124">
        <f t="shared" si="2"/>
        <v>0</v>
      </c>
    </row>
    <row r="23" spans="1:13" s="66" customFormat="1" ht="12.75">
      <c r="A23" s="61">
        <v>16</v>
      </c>
      <c r="B23" s="86" t="s">
        <v>70</v>
      </c>
      <c r="C23" s="63" t="s">
        <v>15</v>
      </c>
      <c r="D23" s="64">
        <v>2820</v>
      </c>
      <c r="E23" s="58">
        <v>0</v>
      </c>
      <c r="F23" s="58">
        <f t="shared" si="3"/>
        <v>0</v>
      </c>
      <c r="G23" s="59">
        <v>0</v>
      </c>
      <c r="H23" s="59">
        <f t="shared" si="0"/>
        <v>0</v>
      </c>
      <c r="I23" s="65">
        <f t="shared" si="1"/>
        <v>0</v>
      </c>
      <c r="M23" s="124">
        <f t="shared" si="2"/>
        <v>0</v>
      </c>
    </row>
    <row r="24" spans="1:13" s="66" customFormat="1" ht="12.75">
      <c r="A24" s="61">
        <v>17</v>
      </c>
      <c r="B24" s="86" t="s">
        <v>71</v>
      </c>
      <c r="C24" s="63" t="s">
        <v>15</v>
      </c>
      <c r="D24" s="64">
        <v>650</v>
      </c>
      <c r="E24" s="58">
        <v>0</v>
      </c>
      <c r="F24" s="58">
        <f t="shared" si="3"/>
        <v>0</v>
      </c>
      <c r="G24" s="59">
        <v>0</v>
      </c>
      <c r="H24" s="59">
        <f t="shared" si="0"/>
        <v>0</v>
      </c>
      <c r="I24" s="65">
        <f t="shared" si="1"/>
        <v>0</v>
      </c>
      <c r="M24" s="124">
        <f t="shared" si="2"/>
        <v>0</v>
      </c>
    </row>
    <row r="25" spans="1:13" s="66" customFormat="1" ht="12.75">
      <c r="A25" s="61">
        <v>18</v>
      </c>
      <c r="B25" s="86" t="s">
        <v>44</v>
      </c>
      <c r="C25" s="63" t="s">
        <v>16</v>
      </c>
      <c r="D25" s="64">
        <v>975</v>
      </c>
      <c r="E25" s="58">
        <v>0</v>
      </c>
      <c r="F25" s="58">
        <f t="shared" si="3"/>
        <v>0</v>
      </c>
      <c r="G25" s="59">
        <v>0</v>
      </c>
      <c r="H25" s="59"/>
      <c r="I25" s="65">
        <f t="shared" si="1"/>
        <v>0</v>
      </c>
      <c r="M25" s="124">
        <f t="shared" si="2"/>
        <v>0</v>
      </c>
    </row>
    <row r="26" spans="1:13" s="66" customFormat="1" ht="12.75">
      <c r="A26" s="61">
        <v>19</v>
      </c>
      <c r="B26" s="86" t="s">
        <v>45</v>
      </c>
      <c r="C26" s="63" t="s">
        <v>16</v>
      </c>
      <c r="D26" s="64">
        <v>60</v>
      </c>
      <c r="E26" s="58">
        <v>0</v>
      </c>
      <c r="F26" s="58">
        <f t="shared" si="3"/>
        <v>0</v>
      </c>
      <c r="G26" s="59">
        <v>0</v>
      </c>
      <c r="H26" s="59"/>
      <c r="I26" s="65">
        <f t="shared" si="1"/>
        <v>0</v>
      </c>
      <c r="M26" s="124">
        <f t="shared" si="2"/>
        <v>0</v>
      </c>
    </row>
    <row r="27" spans="1:13" s="66" customFormat="1" ht="12.75">
      <c r="A27" s="61">
        <v>20</v>
      </c>
      <c r="B27" s="86" t="s">
        <v>52</v>
      </c>
      <c r="C27" s="63" t="s">
        <v>15</v>
      </c>
      <c r="D27" s="64">
        <v>280</v>
      </c>
      <c r="E27" s="58">
        <v>0</v>
      </c>
      <c r="F27" s="58">
        <f t="shared" si="3"/>
        <v>0</v>
      </c>
      <c r="G27" s="59">
        <v>0</v>
      </c>
      <c r="H27" s="59">
        <f aca="true" t="shared" si="4" ref="H27:H37">SUM(G27*D27)</f>
        <v>0</v>
      </c>
      <c r="I27" s="65">
        <f t="shared" si="1"/>
        <v>0</v>
      </c>
      <c r="M27" s="124">
        <f t="shared" si="2"/>
        <v>0</v>
      </c>
    </row>
    <row r="28" spans="1:13" s="66" customFormat="1" ht="12.75">
      <c r="A28" s="61">
        <v>21</v>
      </c>
      <c r="B28" s="86" t="s">
        <v>53</v>
      </c>
      <c r="C28" s="63" t="s">
        <v>15</v>
      </c>
      <c r="D28" s="64">
        <v>770</v>
      </c>
      <c r="E28" s="58">
        <v>0</v>
      </c>
      <c r="F28" s="58">
        <f t="shared" si="3"/>
        <v>0</v>
      </c>
      <c r="G28" s="59">
        <v>0</v>
      </c>
      <c r="H28" s="59">
        <f t="shared" si="4"/>
        <v>0</v>
      </c>
      <c r="I28" s="65">
        <f t="shared" si="1"/>
        <v>0</v>
      </c>
      <c r="M28" s="124">
        <f t="shared" si="2"/>
        <v>0</v>
      </c>
    </row>
    <row r="29" spans="1:13" s="66" customFormat="1" ht="12.75">
      <c r="A29" s="61">
        <v>22</v>
      </c>
      <c r="B29" s="86" t="s">
        <v>54</v>
      </c>
      <c r="C29" s="63" t="s">
        <v>15</v>
      </c>
      <c r="D29" s="64">
        <v>50</v>
      </c>
      <c r="E29" s="58">
        <v>0</v>
      </c>
      <c r="F29" s="58">
        <f>SUM(E29*D29)</f>
        <v>0</v>
      </c>
      <c r="G29" s="59">
        <v>0</v>
      </c>
      <c r="H29" s="59">
        <f>SUM(G29*D29)</f>
        <v>0</v>
      </c>
      <c r="I29" s="65">
        <f>SUM(H29+F29)</f>
        <v>0</v>
      </c>
      <c r="M29" s="124">
        <f t="shared" si="2"/>
        <v>0</v>
      </c>
    </row>
    <row r="30" spans="1:13" s="66" customFormat="1" ht="12.75">
      <c r="A30" s="61">
        <v>23</v>
      </c>
      <c r="B30" s="86" t="s">
        <v>25</v>
      </c>
      <c r="C30" s="63" t="s">
        <v>16</v>
      </c>
      <c r="D30" s="64">
        <v>669</v>
      </c>
      <c r="E30" s="58">
        <v>0</v>
      </c>
      <c r="F30" s="58">
        <f t="shared" si="3"/>
        <v>0</v>
      </c>
      <c r="G30" s="59">
        <v>0</v>
      </c>
      <c r="H30" s="59">
        <f t="shared" si="4"/>
        <v>0</v>
      </c>
      <c r="I30" s="65">
        <f t="shared" si="1"/>
        <v>0</v>
      </c>
      <c r="M30" s="124">
        <f t="shared" si="2"/>
        <v>0</v>
      </c>
    </row>
    <row r="31" spans="1:13" s="66" customFormat="1" ht="12.75">
      <c r="A31" s="61">
        <v>24</v>
      </c>
      <c r="B31" s="86" t="s">
        <v>17</v>
      </c>
      <c r="C31" s="63" t="s">
        <v>16</v>
      </c>
      <c r="D31" s="64">
        <v>76</v>
      </c>
      <c r="E31" s="58">
        <v>0</v>
      </c>
      <c r="F31" s="58">
        <f t="shared" si="3"/>
        <v>0</v>
      </c>
      <c r="G31" s="59">
        <v>0</v>
      </c>
      <c r="H31" s="59">
        <f t="shared" si="4"/>
        <v>0</v>
      </c>
      <c r="I31" s="65">
        <f t="shared" si="1"/>
        <v>0</v>
      </c>
      <c r="M31" s="124">
        <f t="shared" si="2"/>
        <v>0</v>
      </c>
    </row>
    <row r="32" spans="1:13" s="66" customFormat="1" ht="12.75">
      <c r="A32" s="61">
        <v>25</v>
      </c>
      <c r="B32" s="86" t="s">
        <v>92</v>
      </c>
      <c r="C32" s="63" t="s">
        <v>16</v>
      </c>
      <c r="D32" s="64">
        <v>470</v>
      </c>
      <c r="E32" s="58">
        <v>0</v>
      </c>
      <c r="F32" s="58">
        <f t="shared" si="3"/>
        <v>0</v>
      </c>
      <c r="G32" s="59">
        <v>0</v>
      </c>
      <c r="H32" s="59">
        <f t="shared" si="4"/>
        <v>0</v>
      </c>
      <c r="I32" s="65">
        <f t="shared" si="1"/>
        <v>0</v>
      </c>
      <c r="M32" s="124">
        <f t="shared" si="2"/>
        <v>0</v>
      </c>
    </row>
    <row r="33" spans="1:13" s="66" customFormat="1" ht="12.75">
      <c r="A33" s="61">
        <v>26</v>
      </c>
      <c r="B33" s="86" t="s">
        <v>90</v>
      </c>
      <c r="C33" s="63" t="s">
        <v>16</v>
      </c>
      <c r="D33" s="64">
        <v>37</v>
      </c>
      <c r="E33" s="58">
        <v>0</v>
      </c>
      <c r="F33" s="58">
        <f aca="true" t="shared" si="5" ref="F33:F41">SUM(E33*D33)</f>
        <v>0</v>
      </c>
      <c r="G33" s="59">
        <v>0</v>
      </c>
      <c r="H33" s="59">
        <f t="shared" si="4"/>
        <v>0</v>
      </c>
      <c r="I33" s="65">
        <f aca="true" t="shared" si="6" ref="I33:I41">SUM(H33+F33)</f>
        <v>0</v>
      </c>
      <c r="M33" s="124">
        <f t="shared" si="2"/>
        <v>0</v>
      </c>
    </row>
    <row r="34" spans="1:13" s="66" customFormat="1" ht="12.75">
      <c r="A34" s="61">
        <v>27</v>
      </c>
      <c r="B34" s="86" t="s">
        <v>89</v>
      </c>
      <c r="C34" s="63" t="s">
        <v>16</v>
      </c>
      <c r="D34" s="64">
        <v>42</v>
      </c>
      <c r="E34" s="58">
        <v>0</v>
      </c>
      <c r="F34" s="58">
        <f t="shared" si="5"/>
        <v>0</v>
      </c>
      <c r="G34" s="59">
        <v>0</v>
      </c>
      <c r="H34" s="59">
        <f t="shared" si="4"/>
        <v>0</v>
      </c>
      <c r="I34" s="65">
        <f t="shared" si="6"/>
        <v>0</v>
      </c>
      <c r="M34" s="124">
        <f t="shared" si="2"/>
        <v>0</v>
      </c>
    </row>
    <row r="35" spans="1:13" s="66" customFormat="1" ht="12.75">
      <c r="A35" s="61">
        <v>28</v>
      </c>
      <c r="B35" s="86" t="s">
        <v>88</v>
      </c>
      <c r="C35" s="63" t="s">
        <v>16</v>
      </c>
      <c r="D35" s="64">
        <v>100</v>
      </c>
      <c r="E35" s="58">
        <v>0</v>
      </c>
      <c r="F35" s="58">
        <f t="shared" si="5"/>
        <v>0</v>
      </c>
      <c r="G35" s="59">
        <v>0</v>
      </c>
      <c r="H35" s="59">
        <f>SUM(G35*D35)</f>
        <v>0</v>
      </c>
      <c r="I35" s="65">
        <f t="shared" si="6"/>
        <v>0</v>
      </c>
      <c r="M35" s="124">
        <f t="shared" si="2"/>
        <v>0</v>
      </c>
    </row>
    <row r="36" spans="1:13" s="66" customFormat="1" ht="12.75">
      <c r="A36" s="61">
        <v>29</v>
      </c>
      <c r="B36" s="86" t="s">
        <v>91</v>
      </c>
      <c r="C36" s="63" t="s">
        <v>16</v>
      </c>
      <c r="D36" s="64">
        <v>20</v>
      </c>
      <c r="E36" s="58">
        <v>0</v>
      </c>
      <c r="F36" s="58">
        <f t="shared" si="5"/>
        <v>0</v>
      </c>
      <c r="G36" s="59">
        <v>0</v>
      </c>
      <c r="H36" s="59">
        <f>SUM(G36*D36)</f>
        <v>0</v>
      </c>
      <c r="I36" s="65">
        <f t="shared" si="6"/>
        <v>0</v>
      </c>
      <c r="M36" s="124">
        <f t="shared" si="2"/>
        <v>0</v>
      </c>
    </row>
    <row r="37" spans="1:13" s="66" customFormat="1" ht="12.75">
      <c r="A37" s="61">
        <v>30</v>
      </c>
      <c r="B37" s="86" t="s">
        <v>94</v>
      </c>
      <c r="C37" s="63" t="s">
        <v>16</v>
      </c>
      <c r="D37" s="64">
        <v>54</v>
      </c>
      <c r="E37" s="58">
        <v>0</v>
      </c>
      <c r="F37" s="58">
        <f t="shared" si="5"/>
        <v>0</v>
      </c>
      <c r="G37" s="59">
        <v>0</v>
      </c>
      <c r="H37" s="59">
        <f t="shared" si="4"/>
        <v>0</v>
      </c>
      <c r="I37" s="65">
        <f t="shared" si="6"/>
        <v>0</v>
      </c>
      <c r="M37" s="124">
        <f t="shared" si="2"/>
        <v>0</v>
      </c>
    </row>
    <row r="38" spans="1:13" s="66" customFormat="1" ht="12.75">
      <c r="A38" s="61">
        <v>31</v>
      </c>
      <c r="B38" s="86" t="s">
        <v>93</v>
      </c>
      <c r="C38" s="63" t="s">
        <v>16</v>
      </c>
      <c r="D38" s="64">
        <v>150</v>
      </c>
      <c r="E38" s="58">
        <v>0</v>
      </c>
      <c r="F38" s="58">
        <f t="shared" si="5"/>
        <v>0</v>
      </c>
      <c r="G38" s="59">
        <v>0</v>
      </c>
      <c r="H38" s="59">
        <f>SUM(G38*D38)</f>
        <v>0</v>
      </c>
      <c r="I38" s="65">
        <f t="shared" si="6"/>
        <v>0</v>
      </c>
      <c r="M38" s="124">
        <f t="shared" si="2"/>
        <v>0</v>
      </c>
    </row>
    <row r="39" spans="1:13" s="66" customFormat="1" ht="12.75">
      <c r="A39" s="61">
        <v>32</v>
      </c>
      <c r="B39" s="86" t="s">
        <v>95</v>
      </c>
      <c r="C39" s="63" t="s">
        <v>16</v>
      </c>
      <c r="D39" s="64">
        <v>12</v>
      </c>
      <c r="E39" s="58">
        <v>0</v>
      </c>
      <c r="F39" s="58">
        <f t="shared" si="5"/>
        <v>0</v>
      </c>
      <c r="G39" s="59">
        <v>0</v>
      </c>
      <c r="H39" s="59">
        <f>SUM(G39*D39)</f>
        <v>0</v>
      </c>
      <c r="I39" s="65">
        <f t="shared" si="6"/>
        <v>0</v>
      </c>
      <c r="M39" s="124">
        <f t="shared" si="2"/>
        <v>0</v>
      </c>
    </row>
    <row r="40" spans="1:13" s="66" customFormat="1" ht="12.75">
      <c r="A40" s="61">
        <v>33</v>
      </c>
      <c r="B40" s="87" t="s">
        <v>48</v>
      </c>
      <c r="C40" s="63" t="s">
        <v>23</v>
      </c>
      <c r="D40" s="64">
        <v>8</v>
      </c>
      <c r="E40" s="58">
        <v>0</v>
      </c>
      <c r="F40" s="58">
        <f t="shared" si="5"/>
        <v>0</v>
      </c>
      <c r="G40" s="59">
        <v>0</v>
      </c>
      <c r="H40" s="59">
        <f>SUM(G40*D40)</f>
        <v>0</v>
      </c>
      <c r="I40" s="65">
        <f t="shared" si="6"/>
        <v>0</v>
      </c>
      <c r="M40" s="124">
        <f t="shared" si="2"/>
        <v>0</v>
      </c>
    </row>
    <row r="41" spans="1:13" s="66" customFormat="1" ht="12.75">
      <c r="A41" s="61">
        <v>34</v>
      </c>
      <c r="B41" s="87" t="s">
        <v>62</v>
      </c>
      <c r="C41" s="63" t="s">
        <v>16</v>
      </c>
      <c r="D41" s="64">
        <v>8</v>
      </c>
      <c r="E41" s="58">
        <v>0</v>
      </c>
      <c r="F41" s="58">
        <f t="shared" si="5"/>
        <v>0</v>
      </c>
      <c r="G41" s="59">
        <v>0</v>
      </c>
      <c r="H41" s="59">
        <f>SUM(G41*D41)</f>
        <v>0</v>
      </c>
      <c r="I41" s="65">
        <f t="shared" si="6"/>
        <v>0</v>
      </c>
      <c r="M41" s="124">
        <f t="shared" si="2"/>
        <v>0</v>
      </c>
    </row>
    <row r="42" spans="1:13" s="66" customFormat="1" ht="12.75">
      <c r="A42" s="61"/>
      <c r="B42" s="67"/>
      <c r="C42" s="63"/>
      <c r="D42" s="64"/>
      <c r="E42" s="58">
        <v>0</v>
      </c>
      <c r="F42" s="58"/>
      <c r="G42" s="59">
        <v>0</v>
      </c>
      <c r="H42" s="59"/>
      <c r="I42" s="65"/>
      <c r="M42" s="124">
        <f t="shared" si="2"/>
        <v>0</v>
      </c>
    </row>
    <row r="43" spans="1:13" s="66" customFormat="1" ht="12.75">
      <c r="A43" s="61"/>
      <c r="B43" s="85" t="s">
        <v>57</v>
      </c>
      <c r="C43" s="63"/>
      <c r="D43" s="64"/>
      <c r="E43" s="58">
        <v>0</v>
      </c>
      <c r="F43" s="58">
        <f aca="true" t="shared" si="7" ref="F43:F48">SUM(E43*D43)</f>
        <v>0</v>
      </c>
      <c r="G43" s="59">
        <v>0</v>
      </c>
      <c r="H43" s="59">
        <f aca="true" t="shared" si="8" ref="H43:H48">SUM(G43*D43)</f>
        <v>0</v>
      </c>
      <c r="I43" s="65">
        <f aca="true" t="shared" si="9" ref="I43:I48">SUM(H43+F43)</f>
        <v>0</v>
      </c>
      <c r="M43" s="124">
        <f t="shared" si="2"/>
        <v>0</v>
      </c>
    </row>
    <row r="44" spans="1:13" s="66" customFormat="1" ht="12.75">
      <c r="A44" s="61">
        <v>35</v>
      </c>
      <c r="B44" s="123" t="s">
        <v>126</v>
      </c>
      <c r="C44" s="18" t="s">
        <v>16</v>
      </c>
      <c r="D44" s="39">
        <v>60</v>
      </c>
      <c r="E44" s="19">
        <v>0</v>
      </c>
      <c r="F44" s="19">
        <f t="shared" si="7"/>
        <v>0</v>
      </c>
      <c r="G44" s="20">
        <v>0</v>
      </c>
      <c r="H44" s="20">
        <f t="shared" si="8"/>
        <v>0</v>
      </c>
      <c r="I44" s="55">
        <f t="shared" si="9"/>
        <v>0</v>
      </c>
      <c r="M44" s="124">
        <f t="shared" si="2"/>
        <v>0</v>
      </c>
    </row>
    <row r="45" spans="1:13" s="66" customFormat="1" ht="12.75">
      <c r="A45" s="61">
        <v>36</v>
      </c>
      <c r="B45" s="86" t="s">
        <v>127</v>
      </c>
      <c r="C45" s="18" t="s">
        <v>16</v>
      </c>
      <c r="D45" s="39">
        <v>1</v>
      </c>
      <c r="E45" s="19">
        <v>0</v>
      </c>
      <c r="F45" s="19">
        <f t="shared" si="7"/>
        <v>0</v>
      </c>
      <c r="G45" s="20">
        <v>0</v>
      </c>
      <c r="H45" s="20">
        <f t="shared" si="8"/>
        <v>0</v>
      </c>
      <c r="I45" s="55">
        <f t="shared" si="9"/>
        <v>0</v>
      </c>
      <c r="M45" s="124">
        <f t="shared" si="2"/>
        <v>0</v>
      </c>
    </row>
    <row r="46" spans="1:13" s="66" customFormat="1" ht="12.75">
      <c r="A46" s="61">
        <v>37</v>
      </c>
      <c r="B46" s="47" t="s">
        <v>56</v>
      </c>
      <c r="C46" s="63" t="s">
        <v>16</v>
      </c>
      <c r="D46" s="64">
        <v>29</v>
      </c>
      <c r="E46" s="58">
        <v>0</v>
      </c>
      <c r="F46" s="58">
        <f t="shared" si="7"/>
        <v>0</v>
      </c>
      <c r="G46" s="59">
        <v>0</v>
      </c>
      <c r="H46" s="59">
        <f t="shared" si="8"/>
        <v>0</v>
      </c>
      <c r="I46" s="65">
        <f t="shared" si="9"/>
        <v>0</v>
      </c>
      <c r="M46" s="124">
        <f t="shared" si="2"/>
        <v>0</v>
      </c>
    </row>
    <row r="47" spans="1:13" s="66" customFormat="1" ht="12.75">
      <c r="A47" s="61">
        <v>38</v>
      </c>
      <c r="B47" s="47" t="s">
        <v>55</v>
      </c>
      <c r="C47" s="63" t="s">
        <v>16</v>
      </c>
      <c r="D47" s="64">
        <v>31</v>
      </c>
      <c r="E47" s="58">
        <v>0</v>
      </c>
      <c r="F47" s="58">
        <f t="shared" si="7"/>
        <v>0</v>
      </c>
      <c r="G47" s="59">
        <v>0</v>
      </c>
      <c r="H47" s="59">
        <f t="shared" si="8"/>
        <v>0</v>
      </c>
      <c r="I47" s="65">
        <f t="shared" si="9"/>
        <v>0</v>
      </c>
      <c r="M47" s="124">
        <f t="shared" si="2"/>
        <v>0</v>
      </c>
    </row>
    <row r="48" spans="1:13" s="66" customFormat="1" ht="12.75">
      <c r="A48" s="61">
        <v>39</v>
      </c>
      <c r="B48" s="38" t="s">
        <v>80</v>
      </c>
      <c r="C48" s="63" t="s">
        <v>16</v>
      </c>
      <c r="D48" s="64">
        <v>38</v>
      </c>
      <c r="E48" s="58">
        <v>0</v>
      </c>
      <c r="F48" s="58">
        <f t="shared" si="7"/>
        <v>0</v>
      </c>
      <c r="G48" s="59">
        <v>0</v>
      </c>
      <c r="H48" s="59">
        <f t="shared" si="8"/>
        <v>0</v>
      </c>
      <c r="I48" s="65">
        <f t="shared" si="9"/>
        <v>0</v>
      </c>
      <c r="M48" s="124">
        <f t="shared" si="2"/>
        <v>0</v>
      </c>
    </row>
    <row r="49" spans="1:13" s="66" customFormat="1" ht="12.75">
      <c r="A49" s="61"/>
      <c r="B49" s="38"/>
      <c r="C49" s="63"/>
      <c r="D49" s="64"/>
      <c r="E49" s="58"/>
      <c r="F49" s="58"/>
      <c r="G49" s="59"/>
      <c r="H49" s="59"/>
      <c r="I49" s="65"/>
      <c r="M49" s="124">
        <f t="shared" si="2"/>
        <v>0</v>
      </c>
    </row>
    <row r="50" spans="1:13" s="66" customFormat="1" ht="12.75">
      <c r="A50" s="61"/>
      <c r="B50" s="85" t="s">
        <v>60</v>
      </c>
      <c r="C50" s="63"/>
      <c r="D50" s="64"/>
      <c r="E50" s="58"/>
      <c r="F50" s="58">
        <f aca="true" t="shared" si="10" ref="F50:F57">SUM(E50*D50)</f>
        <v>0</v>
      </c>
      <c r="G50" s="59"/>
      <c r="H50" s="59">
        <f aca="true" t="shared" si="11" ref="H50:H57">SUM(G50*D50)</f>
        <v>0</v>
      </c>
      <c r="I50" s="65">
        <f aca="true" t="shared" si="12" ref="I50:I57">SUM(H50+F50)</f>
        <v>0</v>
      </c>
      <c r="M50" s="124">
        <f t="shared" si="2"/>
        <v>0</v>
      </c>
    </row>
    <row r="51" spans="1:13" s="66" customFormat="1" ht="12.75">
      <c r="A51" s="61">
        <v>40</v>
      </c>
      <c r="B51" s="86" t="s">
        <v>81</v>
      </c>
      <c r="C51" s="63" t="s">
        <v>16</v>
      </c>
      <c r="D51" s="64">
        <v>1</v>
      </c>
      <c r="E51" s="58">
        <f>'rozvádzače B5'!$F$36</f>
        <v>0</v>
      </c>
      <c r="F51" s="58">
        <f>SUM(E51*D51)</f>
        <v>0</v>
      </c>
      <c r="G51" s="59">
        <f>'rozvádzače B5'!$H$36</f>
        <v>0</v>
      </c>
      <c r="H51" s="59">
        <f>SUM(G51*D51)</f>
        <v>0</v>
      </c>
      <c r="I51" s="65">
        <f>SUM(H51+F51)</f>
        <v>0</v>
      </c>
      <c r="M51" s="124"/>
    </row>
    <row r="52" spans="1:13" s="66" customFormat="1" ht="12.75">
      <c r="A52" s="61">
        <v>41</v>
      </c>
      <c r="B52" s="86" t="s">
        <v>83</v>
      </c>
      <c r="C52" s="63" t="s">
        <v>16</v>
      </c>
      <c r="D52" s="64">
        <v>1</v>
      </c>
      <c r="E52" s="58">
        <f>'rozvádzače B5'!$F$36</f>
        <v>0</v>
      </c>
      <c r="F52" s="58">
        <f t="shared" si="10"/>
        <v>0</v>
      </c>
      <c r="G52" s="59">
        <f>'rozvádzače B5'!$H$36</f>
        <v>0</v>
      </c>
      <c r="H52" s="59">
        <f t="shared" si="11"/>
        <v>0</v>
      </c>
      <c r="I52" s="65">
        <f t="shared" si="12"/>
        <v>0</v>
      </c>
      <c r="M52" s="124"/>
    </row>
    <row r="53" spans="1:13" s="66" customFormat="1" ht="12.75">
      <c r="A53" s="61">
        <v>42</v>
      </c>
      <c r="B53" s="86" t="s">
        <v>82</v>
      </c>
      <c r="C53" s="63" t="s">
        <v>16</v>
      </c>
      <c r="D53" s="64">
        <v>1</v>
      </c>
      <c r="E53" s="58">
        <f>'rozvádzače B5'!$F$36</f>
        <v>0</v>
      </c>
      <c r="F53" s="58">
        <f t="shared" si="10"/>
        <v>0</v>
      </c>
      <c r="G53" s="59">
        <f>'rozvádzače B5'!$H$36</f>
        <v>0</v>
      </c>
      <c r="H53" s="59">
        <f t="shared" si="11"/>
        <v>0</v>
      </c>
      <c r="I53" s="65">
        <f t="shared" si="12"/>
        <v>0</v>
      </c>
      <c r="M53" s="124"/>
    </row>
    <row r="54" spans="1:13" s="66" customFormat="1" ht="12.75">
      <c r="A54" s="61">
        <v>43</v>
      </c>
      <c r="B54" s="86" t="s">
        <v>84</v>
      </c>
      <c r="C54" s="63" t="s">
        <v>16</v>
      </c>
      <c r="D54" s="64">
        <v>1</v>
      </c>
      <c r="E54" s="58">
        <f>'rozvádzače B5'!$F$36</f>
        <v>0</v>
      </c>
      <c r="F54" s="58">
        <f t="shared" si="10"/>
        <v>0</v>
      </c>
      <c r="G54" s="59">
        <f>'rozvádzače B5'!$H$36</f>
        <v>0</v>
      </c>
      <c r="H54" s="59">
        <f t="shared" si="11"/>
        <v>0</v>
      </c>
      <c r="I54" s="65">
        <f t="shared" si="12"/>
        <v>0</v>
      </c>
      <c r="M54" s="124"/>
    </row>
    <row r="55" spans="1:13" s="66" customFormat="1" ht="12.75">
      <c r="A55" s="61">
        <v>44</v>
      </c>
      <c r="B55" s="86" t="s">
        <v>85</v>
      </c>
      <c r="C55" s="63" t="s">
        <v>16</v>
      </c>
      <c r="D55" s="64">
        <v>1</v>
      </c>
      <c r="E55" s="58">
        <f>'rozvádzače B5'!$F$36</f>
        <v>0</v>
      </c>
      <c r="F55" s="58">
        <f t="shared" si="10"/>
        <v>0</v>
      </c>
      <c r="G55" s="59">
        <f>'rozvádzače B5'!$H$36</f>
        <v>0</v>
      </c>
      <c r="H55" s="59">
        <f t="shared" si="11"/>
        <v>0</v>
      </c>
      <c r="I55" s="65">
        <f t="shared" si="12"/>
        <v>0</v>
      </c>
      <c r="M55" s="124"/>
    </row>
    <row r="56" spans="1:13" s="66" customFormat="1" ht="12.75">
      <c r="A56" s="61">
        <v>45</v>
      </c>
      <c r="B56" s="86" t="s">
        <v>86</v>
      </c>
      <c r="C56" s="63" t="s">
        <v>16</v>
      </c>
      <c r="D56" s="64">
        <v>1</v>
      </c>
      <c r="E56" s="58">
        <f>'rozvádzače B5'!$F$36</f>
        <v>0</v>
      </c>
      <c r="F56" s="58">
        <f>SUM(E56*D56)</f>
        <v>0</v>
      </c>
      <c r="G56" s="59">
        <f>'rozvádzače B5'!$H$36</f>
        <v>0</v>
      </c>
      <c r="H56" s="59">
        <f>SUM(G56*D56)</f>
        <v>0</v>
      </c>
      <c r="I56" s="65">
        <f>SUM(H56+F56)</f>
        <v>0</v>
      </c>
      <c r="M56" s="124"/>
    </row>
    <row r="57" spans="1:13" s="66" customFormat="1" ht="12.75">
      <c r="A57" s="61">
        <v>46</v>
      </c>
      <c r="B57" s="86" t="s">
        <v>87</v>
      </c>
      <c r="C57" s="63" t="s">
        <v>16</v>
      </c>
      <c r="D57" s="64">
        <v>1</v>
      </c>
      <c r="E57" s="58">
        <f>'rozvádzače B5'!$F$36</f>
        <v>0</v>
      </c>
      <c r="F57" s="58">
        <f t="shared" si="10"/>
        <v>0</v>
      </c>
      <c r="G57" s="59">
        <f>'rozvádzače B5'!$H$36</f>
        <v>0</v>
      </c>
      <c r="H57" s="59">
        <f t="shared" si="11"/>
        <v>0</v>
      </c>
      <c r="I57" s="65">
        <f t="shared" si="12"/>
        <v>0</v>
      </c>
      <c r="M57" s="124"/>
    </row>
    <row r="58" spans="1:13" s="66" customFormat="1" ht="24">
      <c r="A58" s="61">
        <v>47</v>
      </c>
      <c r="B58" s="87" t="s">
        <v>51</v>
      </c>
      <c r="C58" s="63" t="s">
        <v>23</v>
      </c>
      <c r="D58" s="64">
        <v>1</v>
      </c>
      <c r="E58" s="58">
        <v>0</v>
      </c>
      <c r="F58" s="58">
        <f>SUM(E58*D58)</f>
        <v>0</v>
      </c>
      <c r="G58" s="59">
        <v>0</v>
      </c>
      <c r="H58" s="59">
        <f>SUM(G58*D58)</f>
        <v>0</v>
      </c>
      <c r="I58" s="65">
        <f>SUM(H58+F58)</f>
        <v>0</v>
      </c>
      <c r="M58" s="124"/>
    </row>
    <row r="59" spans="1:13" s="66" customFormat="1" ht="12.75">
      <c r="A59" s="61"/>
      <c r="B59" s="87"/>
      <c r="C59" s="63"/>
      <c r="D59" s="64"/>
      <c r="E59" s="58"/>
      <c r="F59" s="58"/>
      <c r="G59" s="59">
        <v>0</v>
      </c>
      <c r="H59" s="59"/>
      <c r="I59" s="65"/>
      <c r="M59" s="124">
        <f t="shared" si="2"/>
        <v>0</v>
      </c>
    </row>
    <row r="60" spans="1:13" s="66" customFormat="1" ht="12.75">
      <c r="A60" s="61"/>
      <c r="B60" s="85" t="s">
        <v>26</v>
      </c>
      <c r="C60" s="63"/>
      <c r="D60" s="64"/>
      <c r="E60" s="58"/>
      <c r="F60" s="58"/>
      <c r="G60" s="59">
        <v>0</v>
      </c>
      <c r="H60" s="59"/>
      <c r="I60" s="65"/>
      <c r="M60" s="124">
        <f t="shared" si="2"/>
        <v>0</v>
      </c>
    </row>
    <row r="61" spans="1:13" s="66" customFormat="1" ht="12.75">
      <c r="A61" s="61">
        <v>48</v>
      </c>
      <c r="B61" s="86" t="s">
        <v>47</v>
      </c>
      <c r="C61" s="63" t="s">
        <v>15</v>
      </c>
      <c r="D61" s="64">
        <v>2250</v>
      </c>
      <c r="E61" s="58">
        <v>0</v>
      </c>
      <c r="F61" s="58">
        <f>SUM(E61*D61)</f>
        <v>0</v>
      </c>
      <c r="G61" s="59">
        <v>0</v>
      </c>
      <c r="H61" s="59">
        <f aca="true" t="shared" si="13" ref="H61:H69">SUM(G61*D61)</f>
        <v>0</v>
      </c>
      <c r="I61" s="81">
        <f aca="true" t="shared" si="14" ref="I61:I69">SUM(F61+H61)</f>
        <v>0</v>
      </c>
      <c r="M61" s="124"/>
    </row>
    <row r="62" spans="1:13" s="66" customFormat="1" ht="12.75">
      <c r="A62" s="61">
        <v>49</v>
      </c>
      <c r="B62" s="86" t="s">
        <v>34</v>
      </c>
      <c r="C62" s="63" t="s">
        <v>16</v>
      </c>
      <c r="D62" s="64">
        <v>78</v>
      </c>
      <c r="E62" s="58">
        <v>0</v>
      </c>
      <c r="F62" s="58">
        <f>SUM(E62*D62)</f>
        <v>0</v>
      </c>
      <c r="G62" s="59">
        <v>0</v>
      </c>
      <c r="H62" s="59">
        <f t="shared" si="13"/>
        <v>0</v>
      </c>
      <c r="I62" s="81">
        <f t="shared" si="14"/>
        <v>0</v>
      </c>
      <c r="M62" s="124"/>
    </row>
    <row r="63" spans="1:16" s="66" customFormat="1" ht="12.75">
      <c r="A63" s="61">
        <v>50</v>
      </c>
      <c r="B63" s="86" t="s">
        <v>25</v>
      </c>
      <c r="C63" s="63" t="s">
        <v>16</v>
      </c>
      <c r="D63" s="64">
        <v>78</v>
      </c>
      <c r="E63" s="58">
        <v>0</v>
      </c>
      <c r="F63" s="58">
        <f>SUM(E63*D63)</f>
        <v>0</v>
      </c>
      <c r="G63" s="59">
        <v>0</v>
      </c>
      <c r="H63" s="59">
        <f t="shared" si="13"/>
        <v>0</v>
      </c>
      <c r="I63" s="81">
        <f t="shared" si="14"/>
        <v>0</v>
      </c>
      <c r="M63" s="124"/>
      <c r="N63" s="62"/>
      <c r="O63" s="63"/>
      <c r="P63" s="64"/>
    </row>
    <row r="64" spans="1:13" s="66" customFormat="1" ht="12.75">
      <c r="A64" s="61">
        <v>51</v>
      </c>
      <c r="B64" s="86" t="s">
        <v>33</v>
      </c>
      <c r="C64" s="63" t="s">
        <v>16</v>
      </c>
      <c r="D64" s="64">
        <v>78</v>
      </c>
      <c r="E64" s="58">
        <v>0</v>
      </c>
      <c r="F64" s="58">
        <f>SUM(E64*D64)</f>
        <v>0</v>
      </c>
      <c r="G64" s="59">
        <v>0</v>
      </c>
      <c r="H64" s="59">
        <f t="shared" si="13"/>
        <v>0</v>
      </c>
      <c r="I64" s="81">
        <f t="shared" si="14"/>
        <v>0</v>
      </c>
      <c r="M64" s="124"/>
    </row>
    <row r="65" spans="1:13" s="83" customFormat="1" ht="26.25" customHeight="1">
      <c r="A65" s="61">
        <v>52</v>
      </c>
      <c r="B65" s="38" t="s">
        <v>66</v>
      </c>
      <c r="C65" s="63" t="s">
        <v>23</v>
      </c>
      <c r="D65" s="64">
        <v>1</v>
      </c>
      <c r="E65" s="82">
        <v>0</v>
      </c>
      <c r="F65" s="58">
        <f aca="true" t="shared" si="15" ref="F65:F70">SUM(D65*E65)</f>
        <v>0</v>
      </c>
      <c r="G65" s="59">
        <v>0</v>
      </c>
      <c r="H65" s="59">
        <f t="shared" si="13"/>
        <v>0</v>
      </c>
      <c r="I65" s="81">
        <f t="shared" si="14"/>
        <v>0</v>
      </c>
      <c r="L65" s="84"/>
      <c r="M65" s="124"/>
    </row>
    <row r="66" spans="1:13" s="83" customFormat="1" ht="12.75">
      <c r="A66" s="61">
        <v>53</v>
      </c>
      <c r="B66" s="38" t="s">
        <v>61</v>
      </c>
      <c r="C66" s="63" t="s">
        <v>23</v>
      </c>
      <c r="D66" s="64">
        <v>1</v>
      </c>
      <c r="E66" s="82">
        <v>0</v>
      </c>
      <c r="F66" s="58">
        <f t="shared" si="15"/>
        <v>0</v>
      </c>
      <c r="G66" s="59">
        <v>0</v>
      </c>
      <c r="H66" s="59">
        <f t="shared" si="13"/>
        <v>0</v>
      </c>
      <c r="I66" s="81">
        <f t="shared" si="14"/>
        <v>0</v>
      </c>
      <c r="L66" s="84"/>
      <c r="M66" s="124"/>
    </row>
    <row r="67" spans="1:13" s="83" customFormat="1" ht="24">
      <c r="A67" s="61">
        <v>54</v>
      </c>
      <c r="B67" s="38" t="s">
        <v>64</v>
      </c>
      <c r="C67" s="63" t="s">
        <v>16</v>
      </c>
      <c r="D67" s="64">
        <v>64</v>
      </c>
      <c r="E67" s="82">
        <v>0</v>
      </c>
      <c r="F67" s="58">
        <f t="shared" si="15"/>
        <v>0</v>
      </c>
      <c r="G67" s="59">
        <v>0</v>
      </c>
      <c r="H67" s="59">
        <f t="shared" si="13"/>
        <v>0</v>
      </c>
      <c r="I67" s="81">
        <f t="shared" si="14"/>
        <v>0</v>
      </c>
      <c r="L67" s="84"/>
      <c r="M67" s="124"/>
    </row>
    <row r="68" spans="1:13" s="83" customFormat="1" ht="12.75">
      <c r="A68" s="61">
        <v>55</v>
      </c>
      <c r="B68" s="38" t="s">
        <v>58</v>
      </c>
      <c r="C68" s="63" t="s">
        <v>59</v>
      </c>
      <c r="D68" s="64">
        <v>2</v>
      </c>
      <c r="E68" s="82">
        <v>0</v>
      </c>
      <c r="F68" s="58">
        <f t="shared" si="15"/>
        <v>0</v>
      </c>
      <c r="G68" s="59">
        <v>0</v>
      </c>
      <c r="H68" s="59">
        <f t="shared" si="13"/>
        <v>0</v>
      </c>
      <c r="I68" s="81">
        <f t="shared" si="14"/>
        <v>0</v>
      </c>
      <c r="L68" s="84"/>
      <c r="M68" s="124"/>
    </row>
    <row r="69" spans="1:13" s="83" customFormat="1" ht="24">
      <c r="A69" s="61">
        <v>56</v>
      </c>
      <c r="B69" s="38" t="s">
        <v>75</v>
      </c>
      <c r="C69" s="63" t="s">
        <v>15</v>
      </c>
      <c r="D69" s="64">
        <v>145</v>
      </c>
      <c r="E69" s="82">
        <v>0</v>
      </c>
      <c r="F69" s="58">
        <f t="shared" si="15"/>
        <v>0</v>
      </c>
      <c r="G69" s="59">
        <v>0</v>
      </c>
      <c r="H69" s="59">
        <f t="shared" si="13"/>
        <v>0</v>
      </c>
      <c r="I69" s="81">
        <f t="shared" si="14"/>
        <v>0</v>
      </c>
      <c r="L69" s="84"/>
      <c r="M69" s="124"/>
    </row>
    <row r="70" spans="1:13" s="83" customFormat="1" ht="12.75">
      <c r="A70" s="61">
        <v>57</v>
      </c>
      <c r="B70" s="38" t="s">
        <v>76</v>
      </c>
      <c r="C70" s="63" t="s">
        <v>15</v>
      </c>
      <c r="D70" s="64">
        <v>140</v>
      </c>
      <c r="E70" s="82">
        <v>0</v>
      </c>
      <c r="F70" s="58">
        <f t="shared" si="15"/>
        <v>0</v>
      </c>
      <c r="G70" s="59">
        <v>0</v>
      </c>
      <c r="H70" s="59">
        <f>SUM(G70*D70)</f>
        <v>0</v>
      </c>
      <c r="I70" s="81">
        <f>SUM(F70+H70)</f>
        <v>0</v>
      </c>
      <c r="L70" s="84"/>
      <c r="M70" s="124"/>
    </row>
    <row r="71" spans="1:13" s="83" customFormat="1" ht="12.75">
      <c r="A71" s="61"/>
      <c r="B71" s="38"/>
      <c r="C71" s="63"/>
      <c r="D71" s="64"/>
      <c r="E71" s="82">
        <v>0</v>
      </c>
      <c r="F71" s="58"/>
      <c r="G71" s="59">
        <v>0</v>
      </c>
      <c r="H71" s="59"/>
      <c r="I71" s="81"/>
      <c r="L71" s="84"/>
      <c r="M71" s="124"/>
    </row>
    <row r="72" spans="1:13" s="66" customFormat="1" ht="12.75">
      <c r="A72" s="17"/>
      <c r="B72" s="85" t="s">
        <v>28</v>
      </c>
      <c r="C72" s="63"/>
      <c r="D72" s="64"/>
      <c r="E72" s="58">
        <v>0</v>
      </c>
      <c r="F72" s="58"/>
      <c r="G72" s="59">
        <v>0</v>
      </c>
      <c r="H72" s="59">
        <f>SUM(G72*D72)</f>
        <v>0</v>
      </c>
      <c r="I72" s="65"/>
      <c r="M72" s="124"/>
    </row>
    <row r="73" spans="1:13" s="66" customFormat="1" ht="12.75">
      <c r="A73" s="17">
        <v>58</v>
      </c>
      <c r="B73" s="89" t="s">
        <v>37</v>
      </c>
      <c r="C73" s="63" t="s">
        <v>23</v>
      </c>
      <c r="D73" s="64">
        <v>1</v>
      </c>
      <c r="E73" s="58">
        <v>0</v>
      </c>
      <c r="F73" s="58">
        <f>SUM(E73*D73)</f>
        <v>0</v>
      </c>
      <c r="G73" s="59">
        <v>0</v>
      </c>
      <c r="H73" s="59"/>
      <c r="I73" s="65">
        <f>SUM(H73+F73)</f>
        <v>0</v>
      </c>
      <c r="M73" s="124"/>
    </row>
    <row r="74" spans="1:13" s="66" customFormat="1" ht="12.75">
      <c r="A74" s="17">
        <v>59</v>
      </c>
      <c r="B74" s="86" t="s">
        <v>20</v>
      </c>
      <c r="C74" s="63" t="s">
        <v>21</v>
      </c>
      <c r="D74" s="64">
        <v>3</v>
      </c>
      <c r="E74" s="58">
        <v>0</v>
      </c>
      <c r="F74" s="58">
        <f>SUM(E74*D74)</f>
        <v>0</v>
      </c>
      <c r="G74" s="59">
        <v>0</v>
      </c>
      <c r="H74" s="59">
        <f>SUM(G74*D74)</f>
        <v>0</v>
      </c>
      <c r="I74" s="65">
        <f>SUM(H74+F74)</f>
        <v>0</v>
      </c>
      <c r="M74" s="124"/>
    </row>
    <row r="75" spans="1:13" s="66" customFormat="1" ht="12.75">
      <c r="A75" s="17">
        <v>60</v>
      </c>
      <c r="B75" s="86" t="s">
        <v>22</v>
      </c>
      <c r="C75" s="63" t="s">
        <v>21</v>
      </c>
      <c r="D75" s="64">
        <v>3</v>
      </c>
      <c r="E75" s="58">
        <v>0</v>
      </c>
      <c r="F75" s="58">
        <f>SUM(E75*D75)</f>
        <v>0</v>
      </c>
      <c r="G75" s="59"/>
      <c r="H75" s="59">
        <f>SUM(G75*D75)</f>
        <v>0</v>
      </c>
      <c r="I75" s="65">
        <f>SUM(H75+F75)</f>
        <v>0</v>
      </c>
      <c r="M75" s="124"/>
    </row>
    <row r="76" spans="1:13" s="66" customFormat="1" ht="12.75">
      <c r="A76" s="61"/>
      <c r="B76" s="62"/>
      <c r="C76" s="63"/>
      <c r="D76" s="64"/>
      <c r="E76" s="58"/>
      <c r="F76" s="58">
        <f>SUM(E76*D76)</f>
        <v>0</v>
      </c>
      <c r="G76" s="59"/>
      <c r="H76" s="59"/>
      <c r="I76" s="65"/>
      <c r="M76" s="124">
        <f aca="true" t="shared" si="16" ref="M76:M87">E76-E76*0.1</f>
        <v>0</v>
      </c>
    </row>
    <row r="77" ht="12.75">
      <c r="M77" s="124">
        <f t="shared" si="16"/>
        <v>0</v>
      </c>
    </row>
    <row r="78" spans="1:13" ht="3.75" customHeight="1">
      <c r="A78" s="17"/>
      <c r="B78" s="38"/>
      <c r="C78" s="47"/>
      <c r="D78" s="39"/>
      <c r="E78" s="19"/>
      <c r="F78" s="19"/>
      <c r="G78" s="20"/>
      <c r="H78" s="19"/>
      <c r="I78" s="21"/>
      <c r="M78" s="124">
        <f t="shared" si="16"/>
        <v>0</v>
      </c>
    </row>
    <row r="79" spans="1:13" ht="12.75">
      <c r="A79" s="22"/>
      <c r="B79" s="23" t="s">
        <v>12</v>
      </c>
      <c r="C79" s="24"/>
      <c r="D79" s="25"/>
      <c r="E79" s="26"/>
      <c r="F79" s="27">
        <f>SUM(F8:F78)</f>
        <v>0</v>
      </c>
      <c r="G79" s="27"/>
      <c r="H79" s="28">
        <f>SUM(H8:H78)</f>
        <v>0</v>
      </c>
      <c r="I79" s="29"/>
      <c r="M79" s="124">
        <f t="shared" si="16"/>
        <v>0</v>
      </c>
    </row>
    <row r="80" spans="1:13" ht="18.75" customHeight="1">
      <c r="A80" s="22"/>
      <c r="B80" s="30" t="s">
        <v>13</v>
      </c>
      <c r="C80" s="24"/>
      <c r="D80" s="25"/>
      <c r="E80" s="26"/>
      <c r="F80" s="27"/>
      <c r="G80" s="27"/>
      <c r="H80" s="28"/>
      <c r="I80" s="31">
        <f>SUM(H79+F79)</f>
        <v>0</v>
      </c>
      <c r="M80" s="124">
        <f t="shared" si="16"/>
        <v>0</v>
      </c>
    </row>
    <row r="81" ht="12.75">
      <c r="M81" s="124">
        <f t="shared" si="16"/>
        <v>0</v>
      </c>
    </row>
    <row r="82" spans="1:13" s="40" customFormat="1" ht="12.75">
      <c r="A82" s="41"/>
      <c r="B82" s="74"/>
      <c r="C82" s="75"/>
      <c r="D82" s="76"/>
      <c r="E82" s="77"/>
      <c r="F82" s="77"/>
      <c r="G82" s="77"/>
      <c r="H82" s="77"/>
      <c r="I82" s="45"/>
      <c r="M82" s="124">
        <f t="shared" si="16"/>
        <v>0</v>
      </c>
    </row>
    <row r="83" spans="1:13" s="79" customFormat="1" ht="39.75" customHeight="1">
      <c r="A83" s="78"/>
      <c r="B83" s="125"/>
      <c r="C83" s="125"/>
      <c r="D83" s="125"/>
      <c r="E83" s="125"/>
      <c r="F83" s="125"/>
      <c r="G83" s="125"/>
      <c r="H83" s="125"/>
      <c r="I83" s="125"/>
      <c r="M83" s="124">
        <f t="shared" si="16"/>
        <v>0</v>
      </c>
    </row>
    <row r="84" spans="1:13" s="79" customFormat="1" ht="26.25" customHeight="1">
      <c r="A84" s="78"/>
      <c r="B84" s="125"/>
      <c r="C84" s="125"/>
      <c r="D84" s="125"/>
      <c r="E84" s="125"/>
      <c r="F84" s="125"/>
      <c r="G84" s="125"/>
      <c r="H84" s="125"/>
      <c r="I84" s="125"/>
      <c r="M84" s="124">
        <f t="shared" si="16"/>
        <v>0</v>
      </c>
    </row>
    <row r="85" spans="1:13" s="79" customFormat="1" ht="39" customHeight="1">
      <c r="A85" s="78"/>
      <c r="B85" s="125"/>
      <c r="C85" s="125"/>
      <c r="D85" s="125"/>
      <c r="E85" s="125"/>
      <c r="F85" s="125"/>
      <c r="G85" s="125"/>
      <c r="H85" s="125"/>
      <c r="I85" s="125"/>
      <c r="M85" s="124">
        <f t="shared" si="16"/>
        <v>0</v>
      </c>
    </row>
    <row r="86" spans="1:13" s="79" customFormat="1" ht="15.75" customHeight="1">
      <c r="A86" s="78"/>
      <c r="B86" s="125"/>
      <c r="C86" s="125"/>
      <c r="D86" s="125"/>
      <c r="E86" s="125"/>
      <c r="F86" s="125"/>
      <c r="G86" s="125"/>
      <c r="H86" s="125"/>
      <c r="I86" s="125"/>
      <c r="M86" s="124">
        <f t="shared" si="16"/>
        <v>0</v>
      </c>
    </row>
    <row r="87" spans="1:13" s="79" customFormat="1" ht="14.25" customHeight="1">
      <c r="A87" s="78"/>
      <c r="B87" s="125"/>
      <c r="C87" s="125"/>
      <c r="D87" s="125"/>
      <c r="E87" s="125"/>
      <c r="F87" s="125"/>
      <c r="G87" s="125"/>
      <c r="H87" s="125"/>
      <c r="I87" s="125"/>
      <c r="M87" s="124">
        <f t="shared" si="16"/>
        <v>0</v>
      </c>
    </row>
    <row r="88" spans="1:9" s="80" customFormat="1" ht="30" customHeight="1">
      <c r="A88" s="78"/>
      <c r="B88" s="125"/>
      <c r="C88" s="125"/>
      <c r="D88" s="125"/>
      <c r="E88" s="125"/>
      <c r="F88" s="125"/>
      <c r="G88" s="125"/>
      <c r="H88" s="125"/>
      <c r="I88" s="125"/>
    </row>
  </sheetData>
  <sheetProtection/>
  <mergeCells count="8">
    <mergeCell ref="B87:I87"/>
    <mergeCell ref="B88:I88"/>
    <mergeCell ref="H3:I3"/>
    <mergeCell ref="H4:I4"/>
    <mergeCell ref="B83:I83"/>
    <mergeCell ref="B84:I84"/>
    <mergeCell ref="B85:I85"/>
    <mergeCell ref="B86:I86"/>
  </mergeCells>
  <printOptions/>
  <pageMargins left="0.47244094488188976" right="0.47244094488188976" top="0.47244094488188976" bottom="0.47244094488188976" header="0.31496062992125984" footer="0.11811023622047244"/>
  <pageSetup fitToHeight="0" fitToWidth="1"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115" zoomScaleSheetLayoutView="115" zoomScalePageLayoutView="0" workbookViewId="0" topLeftCell="A1">
      <selection activeCell="H30" sqref="H30"/>
    </sheetView>
  </sheetViews>
  <sheetFormatPr defaultColWidth="9.00390625" defaultRowHeight="12.75"/>
  <cols>
    <col min="1" max="1" width="6.75390625" style="32" customWidth="1"/>
    <col min="2" max="2" width="49.25390625" style="112" customWidth="1"/>
    <col min="3" max="3" width="5.00390625" style="113" customWidth="1"/>
    <col min="4" max="4" width="10.75390625" style="35" customWidth="1"/>
    <col min="5" max="8" width="14.25390625" style="36" customWidth="1"/>
    <col min="9" max="9" width="14.75390625" style="36" customWidth="1"/>
    <col min="10" max="10" width="0" style="0" hidden="1" customWidth="1"/>
    <col min="11" max="11" width="12.625" style="0" customWidth="1"/>
    <col min="12" max="12" width="15.125" style="0" customWidth="1"/>
    <col min="13" max="13" width="15.875" style="0" customWidth="1"/>
    <col min="14" max="17" width="7.125" style="0" customWidth="1"/>
    <col min="18" max="18" width="14.375" style="0" customWidth="1"/>
    <col min="19" max="19" width="12.375" style="0" customWidth="1"/>
  </cols>
  <sheetData>
    <row r="1" spans="1:9" ht="23.25">
      <c r="A1" s="1" t="s">
        <v>128</v>
      </c>
      <c r="B1" s="2"/>
      <c r="C1" s="3"/>
      <c r="D1" s="4"/>
      <c r="E1" s="3"/>
      <c r="F1" s="5"/>
      <c r="G1" s="6" t="s">
        <v>31</v>
      </c>
      <c r="H1" s="69" t="s">
        <v>30</v>
      </c>
      <c r="I1" s="70"/>
    </row>
    <row r="2" spans="1:9" ht="12.75">
      <c r="A2" s="7" t="s">
        <v>0</v>
      </c>
      <c r="B2" s="51" t="s">
        <v>96</v>
      </c>
      <c r="C2" s="8"/>
      <c r="D2" s="50"/>
      <c r="E2" s="50"/>
      <c r="F2" s="9"/>
      <c r="G2" s="10"/>
      <c r="H2" s="71" t="s">
        <v>27</v>
      </c>
      <c r="I2" s="72"/>
    </row>
    <row r="3" spans="1:9" ht="12.75" customHeight="1">
      <c r="A3" s="7" t="s">
        <v>1</v>
      </c>
      <c r="B3" s="52" t="s">
        <v>97</v>
      </c>
      <c r="C3" s="8"/>
      <c r="D3" s="57"/>
      <c r="E3" s="57"/>
      <c r="F3" s="11"/>
      <c r="G3" s="53"/>
      <c r="H3" s="126"/>
      <c r="I3" s="127"/>
    </row>
    <row r="4" spans="1:9" ht="12.75">
      <c r="A4" s="7" t="s">
        <v>2</v>
      </c>
      <c r="B4" s="49" t="s">
        <v>32</v>
      </c>
      <c r="C4" s="8"/>
      <c r="D4" s="37"/>
      <c r="E4" s="48"/>
      <c r="F4" s="12"/>
      <c r="G4" s="12"/>
      <c r="H4" s="126"/>
      <c r="I4" s="127"/>
    </row>
    <row r="5" spans="1:9" ht="38.25" customHeight="1">
      <c r="A5" s="13" t="s">
        <v>3</v>
      </c>
      <c r="B5" s="90" t="s">
        <v>4</v>
      </c>
      <c r="C5" s="15" t="s">
        <v>5</v>
      </c>
      <c r="D5" s="15" t="s">
        <v>6</v>
      </c>
      <c r="E5" s="16" t="s">
        <v>7</v>
      </c>
      <c r="F5" s="16" t="s">
        <v>101</v>
      </c>
      <c r="G5" s="16" t="s">
        <v>9</v>
      </c>
      <c r="H5" s="16" t="s">
        <v>10</v>
      </c>
      <c r="I5" s="16" t="s">
        <v>11</v>
      </c>
    </row>
    <row r="6" spans="1:9" ht="3.75" customHeight="1">
      <c r="A6" s="91"/>
      <c r="B6" s="92"/>
      <c r="C6" s="93"/>
      <c r="D6" s="94"/>
      <c r="E6" s="95"/>
      <c r="F6" s="95"/>
      <c r="G6" s="95"/>
      <c r="H6" s="95"/>
      <c r="I6" s="95"/>
    </row>
    <row r="7" spans="1:9" s="99" customFormat="1" ht="12.75">
      <c r="A7" s="91"/>
      <c r="B7" s="96" t="s">
        <v>124</v>
      </c>
      <c r="C7" s="93"/>
      <c r="D7" s="94"/>
      <c r="E7" s="95"/>
      <c r="F7" s="95"/>
      <c r="G7" s="97"/>
      <c r="H7" s="97"/>
      <c r="I7" s="98"/>
    </row>
    <row r="8" spans="1:12" ht="12" customHeight="1">
      <c r="A8" s="91"/>
      <c r="B8" s="100"/>
      <c r="C8" s="93"/>
      <c r="D8" s="94"/>
      <c r="E8" s="95"/>
      <c r="F8" s="95"/>
      <c r="G8" s="97"/>
      <c r="H8" s="97"/>
      <c r="I8" s="98"/>
      <c r="K8" s="101"/>
      <c r="L8" s="102"/>
    </row>
    <row r="9" spans="1:12" ht="12" customHeight="1">
      <c r="A9" s="91">
        <v>1</v>
      </c>
      <c r="B9" s="92" t="s">
        <v>102</v>
      </c>
      <c r="C9" s="93" t="s">
        <v>16</v>
      </c>
      <c r="D9" s="94">
        <v>1</v>
      </c>
      <c r="E9" s="95"/>
      <c r="F9" s="95"/>
      <c r="G9" s="97">
        <v>0</v>
      </c>
      <c r="H9" s="97">
        <f aca="true" t="shared" si="0" ref="H9:H25">SUM(D9*G9)</f>
        <v>0</v>
      </c>
      <c r="I9" s="98">
        <f>G9*D9</f>
        <v>0</v>
      </c>
      <c r="K9" s="101"/>
      <c r="L9" s="102"/>
    </row>
    <row r="10" spans="1:12" ht="12" customHeight="1">
      <c r="A10" s="91">
        <v>2</v>
      </c>
      <c r="B10" s="92" t="s">
        <v>103</v>
      </c>
      <c r="C10" s="93" t="s">
        <v>16</v>
      </c>
      <c r="D10" s="94">
        <v>1</v>
      </c>
      <c r="E10" s="95"/>
      <c r="F10" s="95"/>
      <c r="G10" s="97">
        <v>0</v>
      </c>
      <c r="H10" s="97">
        <f t="shared" si="0"/>
        <v>0</v>
      </c>
      <c r="I10" s="98">
        <f aca="true" t="shared" si="1" ref="I10:I27">G10*D10</f>
        <v>0</v>
      </c>
      <c r="K10" s="101"/>
      <c r="L10" s="102"/>
    </row>
    <row r="11" spans="1:12" ht="12" customHeight="1">
      <c r="A11" s="91">
        <v>3</v>
      </c>
      <c r="B11" s="92" t="s">
        <v>104</v>
      </c>
      <c r="C11" s="93" t="s">
        <v>16</v>
      </c>
      <c r="D11" s="94">
        <v>1</v>
      </c>
      <c r="E11" s="95"/>
      <c r="F11" s="95"/>
      <c r="G11" s="97">
        <v>0</v>
      </c>
      <c r="H11" s="97">
        <f t="shared" si="0"/>
        <v>0</v>
      </c>
      <c r="I11" s="98">
        <f t="shared" si="1"/>
        <v>0</v>
      </c>
      <c r="K11" s="101"/>
      <c r="L11" s="102"/>
    </row>
    <row r="12" spans="1:12" ht="12" customHeight="1">
      <c r="A12" s="91">
        <v>4</v>
      </c>
      <c r="B12" s="92" t="s">
        <v>105</v>
      </c>
      <c r="C12" s="93" t="s">
        <v>16</v>
      </c>
      <c r="D12" s="94">
        <v>1</v>
      </c>
      <c r="E12" s="95"/>
      <c r="F12" s="95"/>
      <c r="G12" s="97">
        <v>0</v>
      </c>
      <c r="H12" s="97">
        <f t="shared" si="0"/>
        <v>0</v>
      </c>
      <c r="I12" s="98">
        <f t="shared" si="1"/>
        <v>0</v>
      </c>
      <c r="K12" s="101"/>
      <c r="L12" s="102"/>
    </row>
    <row r="13" spans="1:12" ht="12" customHeight="1">
      <c r="A13" s="91">
        <v>5</v>
      </c>
      <c r="B13" s="92" t="s">
        <v>106</v>
      </c>
      <c r="C13" s="93" t="s">
        <v>16</v>
      </c>
      <c r="D13" s="94">
        <v>1</v>
      </c>
      <c r="E13" s="95"/>
      <c r="F13" s="95"/>
      <c r="G13" s="97">
        <v>0</v>
      </c>
      <c r="H13" s="97">
        <f t="shared" si="0"/>
        <v>0</v>
      </c>
      <c r="I13" s="98">
        <f t="shared" si="1"/>
        <v>0</v>
      </c>
      <c r="K13" s="101"/>
      <c r="L13" s="102"/>
    </row>
    <row r="14" spans="1:12" ht="12" customHeight="1">
      <c r="A14" s="91">
        <v>6</v>
      </c>
      <c r="B14" s="92" t="s">
        <v>107</v>
      </c>
      <c r="C14" s="93" t="s">
        <v>16</v>
      </c>
      <c r="D14" s="94">
        <v>1</v>
      </c>
      <c r="E14" s="95"/>
      <c r="F14" s="95"/>
      <c r="G14" s="97">
        <v>0</v>
      </c>
      <c r="H14" s="97">
        <f t="shared" si="0"/>
        <v>0</v>
      </c>
      <c r="I14" s="98">
        <f t="shared" si="1"/>
        <v>0</v>
      </c>
      <c r="K14" s="101"/>
      <c r="L14" s="102"/>
    </row>
    <row r="15" spans="1:12" ht="12" customHeight="1">
      <c r="A15" s="91">
        <v>7</v>
      </c>
      <c r="B15" s="92" t="s">
        <v>108</v>
      </c>
      <c r="C15" s="93" t="s">
        <v>16</v>
      </c>
      <c r="D15" s="94">
        <v>1</v>
      </c>
      <c r="E15" s="95"/>
      <c r="F15" s="95"/>
      <c r="G15" s="97">
        <v>0</v>
      </c>
      <c r="H15" s="97">
        <f t="shared" si="0"/>
        <v>0</v>
      </c>
      <c r="I15" s="98">
        <f t="shared" si="1"/>
        <v>0</v>
      </c>
      <c r="K15" s="101"/>
      <c r="L15" s="102"/>
    </row>
    <row r="16" spans="1:12" ht="12" customHeight="1">
      <c r="A16" s="91">
        <v>8</v>
      </c>
      <c r="B16" s="92" t="s">
        <v>109</v>
      </c>
      <c r="C16" s="93" t="s">
        <v>16</v>
      </c>
      <c r="D16" s="94">
        <v>1</v>
      </c>
      <c r="E16" s="95"/>
      <c r="F16" s="95"/>
      <c r="G16" s="97">
        <v>0</v>
      </c>
      <c r="H16" s="97">
        <f t="shared" si="0"/>
        <v>0</v>
      </c>
      <c r="I16" s="98">
        <f t="shared" si="1"/>
        <v>0</v>
      </c>
      <c r="K16" s="101"/>
      <c r="L16" s="102"/>
    </row>
    <row r="17" spans="1:12" ht="12" customHeight="1">
      <c r="A17" s="91">
        <v>9</v>
      </c>
      <c r="B17" s="92" t="s">
        <v>110</v>
      </c>
      <c r="C17" s="93" t="s">
        <v>16</v>
      </c>
      <c r="D17" s="94">
        <v>1</v>
      </c>
      <c r="E17" s="95"/>
      <c r="F17" s="95"/>
      <c r="G17" s="97">
        <v>0</v>
      </c>
      <c r="H17" s="97">
        <f t="shared" si="0"/>
        <v>0</v>
      </c>
      <c r="I17" s="98">
        <f t="shared" si="1"/>
        <v>0</v>
      </c>
      <c r="K17" s="101"/>
      <c r="L17" s="102"/>
    </row>
    <row r="18" spans="1:12" ht="12" customHeight="1">
      <c r="A18" s="91">
        <v>10</v>
      </c>
      <c r="B18" s="92" t="s">
        <v>111</v>
      </c>
      <c r="C18" s="93" t="s">
        <v>16</v>
      </c>
      <c r="D18" s="94">
        <v>1</v>
      </c>
      <c r="E18" s="95"/>
      <c r="F18" s="95"/>
      <c r="G18" s="97">
        <v>0</v>
      </c>
      <c r="H18" s="97">
        <f t="shared" si="0"/>
        <v>0</v>
      </c>
      <c r="I18" s="98">
        <f t="shared" si="1"/>
        <v>0</v>
      </c>
      <c r="K18" s="101"/>
      <c r="L18" s="102"/>
    </row>
    <row r="19" spans="1:12" ht="12" customHeight="1">
      <c r="A19" s="91">
        <v>11</v>
      </c>
      <c r="B19" s="92" t="s">
        <v>108</v>
      </c>
      <c r="C19" s="93" t="s">
        <v>16</v>
      </c>
      <c r="D19" s="94">
        <v>1</v>
      </c>
      <c r="E19" s="95"/>
      <c r="F19" s="95"/>
      <c r="G19" s="97">
        <v>0</v>
      </c>
      <c r="H19" s="97">
        <f t="shared" si="0"/>
        <v>0</v>
      </c>
      <c r="I19" s="98">
        <f t="shared" si="1"/>
        <v>0</v>
      </c>
      <c r="K19" s="101"/>
      <c r="L19" s="102"/>
    </row>
    <row r="20" spans="1:12" ht="12" customHeight="1">
      <c r="A20" s="91">
        <v>12</v>
      </c>
      <c r="B20" s="92" t="s">
        <v>112</v>
      </c>
      <c r="C20" s="93" t="s">
        <v>16</v>
      </c>
      <c r="D20" s="94">
        <v>1</v>
      </c>
      <c r="E20" s="95"/>
      <c r="F20" s="95"/>
      <c r="G20" s="97">
        <v>0</v>
      </c>
      <c r="H20" s="97">
        <f t="shared" si="0"/>
        <v>0</v>
      </c>
      <c r="I20" s="98">
        <f t="shared" si="1"/>
        <v>0</v>
      </c>
      <c r="K20" s="101"/>
      <c r="L20" s="102"/>
    </row>
    <row r="21" spans="1:12" ht="12" customHeight="1">
      <c r="A21" s="91">
        <v>13</v>
      </c>
      <c r="B21" s="92" t="s">
        <v>113</v>
      </c>
      <c r="C21" s="93" t="s">
        <v>16</v>
      </c>
      <c r="D21" s="94">
        <v>1</v>
      </c>
      <c r="E21" s="95"/>
      <c r="F21" s="95"/>
      <c r="G21" s="97">
        <v>0</v>
      </c>
      <c r="H21" s="97">
        <f t="shared" si="0"/>
        <v>0</v>
      </c>
      <c r="I21" s="98">
        <f t="shared" si="1"/>
        <v>0</v>
      </c>
      <c r="K21" s="101"/>
      <c r="L21" s="102"/>
    </row>
    <row r="22" spans="1:12" ht="12" customHeight="1">
      <c r="A22" s="91">
        <v>14</v>
      </c>
      <c r="B22" s="92" t="s">
        <v>114</v>
      </c>
      <c r="C22" s="93" t="s">
        <v>16</v>
      </c>
      <c r="D22" s="94">
        <v>15</v>
      </c>
      <c r="E22" s="95"/>
      <c r="F22" s="95"/>
      <c r="G22" s="97">
        <v>0</v>
      </c>
      <c r="H22" s="97">
        <f t="shared" si="0"/>
        <v>0</v>
      </c>
      <c r="I22" s="98">
        <f t="shared" si="1"/>
        <v>0</v>
      </c>
      <c r="K22" s="101"/>
      <c r="L22" s="102"/>
    </row>
    <row r="23" spans="1:12" ht="12" customHeight="1">
      <c r="A23" s="91">
        <v>15</v>
      </c>
      <c r="B23" s="92" t="s">
        <v>115</v>
      </c>
      <c r="C23" s="93" t="s">
        <v>16</v>
      </c>
      <c r="D23" s="94">
        <v>8</v>
      </c>
      <c r="E23" s="95"/>
      <c r="F23" s="95"/>
      <c r="G23" s="97">
        <v>0</v>
      </c>
      <c r="H23" s="97">
        <f t="shared" si="0"/>
        <v>0</v>
      </c>
      <c r="I23" s="98">
        <f t="shared" si="1"/>
        <v>0</v>
      </c>
      <c r="K23" s="101"/>
      <c r="L23" s="102"/>
    </row>
    <row r="24" spans="1:12" ht="12" customHeight="1">
      <c r="A24" s="91">
        <v>16</v>
      </c>
      <c r="B24" s="92" t="s">
        <v>116</v>
      </c>
      <c r="C24" s="93" t="s">
        <v>16</v>
      </c>
      <c r="D24" s="94">
        <v>6</v>
      </c>
      <c r="E24" s="95"/>
      <c r="F24" s="95"/>
      <c r="G24" s="122">
        <v>0</v>
      </c>
      <c r="H24" s="97">
        <f t="shared" si="0"/>
        <v>0</v>
      </c>
      <c r="I24" s="98">
        <f t="shared" si="1"/>
        <v>0</v>
      </c>
      <c r="K24" s="101"/>
      <c r="L24" s="102"/>
    </row>
    <row r="25" spans="1:12" ht="12" customHeight="1">
      <c r="A25" s="91">
        <v>17</v>
      </c>
      <c r="B25" s="92" t="s">
        <v>117</v>
      </c>
      <c r="C25" s="93" t="s">
        <v>16</v>
      </c>
      <c r="D25" s="94">
        <v>3</v>
      </c>
      <c r="E25" s="95"/>
      <c r="F25" s="95"/>
      <c r="G25" s="97">
        <v>0</v>
      </c>
      <c r="H25" s="97">
        <f t="shared" si="0"/>
        <v>0</v>
      </c>
      <c r="I25" s="98">
        <f t="shared" si="1"/>
        <v>0</v>
      </c>
      <c r="K25" s="101"/>
      <c r="L25" s="102"/>
    </row>
    <row r="26" spans="1:12" ht="12" customHeight="1">
      <c r="A26" s="91"/>
      <c r="B26" s="92"/>
      <c r="C26" s="93"/>
      <c r="D26" s="94"/>
      <c r="E26" s="95"/>
      <c r="F26" s="95"/>
      <c r="G26" s="97"/>
      <c r="H26" s="97"/>
      <c r="I26" s="98">
        <f t="shared" si="1"/>
        <v>0</v>
      </c>
      <c r="K26" s="101"/>
      <c r="L26" s="102"/>
    </row>
    <row r="27" spans="1:9" ht="12.75" customHeight="1">
      <c r="A27" s="91"/>
      <c r="B27" s="96" t="s">
        <v>118</v>
      </c>
      <c r="C27" s="93"/>
      <c r="D27" s="94"/>
      <c r="E27" s="95"/>
      <c r="F27" s="95"/>
      <c r="G27" s="97"/>
      <c r="H27" s="97"/>
      <c r="I27" s="98">
        <f t="shared" si="1"/>
        <v>0</v>
      </c>
    </row>
    <row r="28" spans="1:12" ht="12.75" customHeight="1">
      <c r="A28" s="91">
        <v>19</v>
      </c>
      <c r="B28" s="103" t="s">
        <v>119</v>
      </c>
      <c r="C28" s="93" t="s">
        <v>23</v>
      </c>
      <c r="D28" s="94">
        <v>1</v>
      </c>
      <c r="E28" s="95">
        <v>0</v>
      </c>
      <c r="F28" s="95">
        <f>SUM(D28*E28)</f>
        <v>0</v>
      </c>
      <c r="G28" s="97"/>
      <c r="H28" s="97"/>
      <c r="I28" s="98">
        <f>E28*D28</f>
        <v>0</v>
      </c>
      <c r="L28" s="102"/>
    </row>
    <row r="29" spans="1:12" s="99" customFormat="1" ht="12.75">
      <c r="A29" s="91">
        <v>20</v>
      </c>
      <c r="B29" s="103" t="s">
        <v>120</v>
      </c>
      <c r="C29" s="93" t="s">
        <v>23</v>
      </c>
      <c r="D29" s="94">
        <v>1</v>
      </c>
      <c r="E29" s="95">
        <v>0</v>
      </c>
      <c r="F29" s="95">
        <f>SUM(D29*E29)</f>
        <v>0</v>
      </c>
      <c r="G29" s="97"/>
      <c r="H29" s="97"/>
      <c r="I29" s="98">
        <f>E29*D29</f>
        <v>0</v>
      </c>
      <c r="L29" s="102"/>
    </row>
    <row r="30" spans="1:12" s="99" customFormat="1" ht="12.75">
      <c r="A30" s="91">
        <v>21</v>
      </c>
      <c r="B30" s="103" t="s">
        <v>121</v>
      </c>
      <c r="C30" s="93" t="s">
        <v>23</v>
      </c>
      <c r="D30" s="94">
        <v>1</v>
      </c>
      <c r="E30" s="95">
        <v>0</v>
      </c>
      <c r="F30" s="95">
        <f>SUM(D30*E30)</f>
        <v>0</v>
      </c>
      <c r="G30" s="97"/>
      <c r="H30" s="97"/>
      <c r="I30" s="98">
        <f>E30*D30</f>
        <v>0</v>
      </c>
      <c r="L30" s="102"/>
    </row>
    <row r="31" spans="1:12" s="99" customFormat="1" ht="12.75">
      <c r="A31" s="91">
        <v>22</v>
      </c>
      <c r="B31" s="103" t="s">
        <v>122</v>
      </c>
      <c r="C31" s="93" t="s">
        <v>23</v>
      </c>
      <c r="D31" s="94">
        <v>1</v>
      </c>
      <c r="E31" s="95">
        <v>0</v>
      </c>
      <c r="F31" s="95">
        <f>SUM(D31*E31)</f>
        <v>0</v>
      </c>
      <c r="G31" s="97"/>
      <c r="H31" s="97"/>
      <c r="I31" s="98">
        <f>E31*D31</f>
        <v>0</v>
      </c>
      <c r="L31" s="102"/>
    </row>
    <row r="32" spans="1:12" s="99" customFormat="1" ht="12.75">
      <c r="A32" s="91">
        <v>23</v>
      </c>
      <c r="B32" s="103" t="s">
        <v>123</v>
      </c>
      <c r="C32" s="93" t="s">
        <v>21</v>
      </c>
      <c r="D32" s="94">
        <v>12</v>
      </c>
      <c r="E32" s="95">
        <v>0</v>
      </c>
      <c r="F32" s="95">
        <f>SUM(D32*E32)</f>
        <v>0</v>
      </c>
      <c r="G32" s="97"/>
      <c r="H32" s="97"/>
      <c r="I32" s="98">
        <f>E32*D32</f>
        <v>0</v>
      </c>
      <c r="L32" s="102"/>
    </row>
    <row r="33" spans="1:10" ht="12.75" customHeight="1">
      <c r="A33" s="91"/>
      <c r="B33" s="103"/>
      <c r="C33" s="93"/>
      <c r="D33" s="94"/>
      <c r="E33" s="95"/>
      <c r="F33" s="95"/>
      <c r="G33" s="97"/>
      <c r="H33" s="97"/>
      <c r="I33" s="98"/>
      <c r="J33">
        <v>7.37</v>
      </c>
    </row>
    <row r="34" spans="1:9" ht="12.75">
      <c r="A34"/>
      <c r="B34"/>
      <c r="C34"/>
      <c r="D34"/>
      <c r="E34"/>
      <c r="F34"/>
      <c r="G34"/>
      <c r="H34"/>
      <c r="I34"/>
    </row>
    <row r="35" spans="1:9" ht="3.75" customHeight="1">
      <c r="A35" s="91"/>
      <c r="B35" s="92"/>
      <c r="C35" s="104"/>
      <c r="D35" s="94"/>
      <c r="E35" s="95"/>
      <c r="F35" s="95"/>
      <c r="G35" s="97"/>
      <c r="H35" s="95"/>
      <c r="I35" s="105"/>
    </row>
    <row r="36" spans="1:9" ht="12.75">
      <c r="A36" s="106"/>
      <c r="B36" s="107" t="s">
        <v>12</v>
      </c>
      <c r="C36" s="108"/>
      <c r="D36" s="109"/>
      <c r="E36" s="110"/>
      <c r="F36" s="27">
        <f>SUM(F9:F32)</f>
        <v>0</v>
      </c>
      <c r="G36" s="27"/>
      <c r="H36" s="28">
        <f>SUM(H9:H32)</f>
        <v>0</v>
      </c>
      <c r="I36" s="29"/>
    </row>
    <row r="37" spans="1:9" ht="18.75" customHeight="1">
      <c r="A37" s="106"/>
      <c r="B37" s="111" t="s">
        <v>13</v>
      </c>
      <c r="C37" s="108"/>
      <c r="D37" s="109"/>
      <c r="E37" s="110"/>
      <c r="F37" s="27"/>
      <c r="G37" s="27"/>
      <c r="H37" s="28"/>
      <c r="I37" s="31">
        <f>SUM(F36+H36)</f>
        <v>0</v>
      </c>
    </row>
    <row r="38" ht="11.25" customHeight="1"/>
    <row r="39" spans="2:9" ht="12.75">
      <c r="B39" s="114"/>
      <c r="C39" s="115"/>
      <c r="D39" s="116"/>
      <c r="E39" s="116"/>
      <c r="F39" s="116"/>
      <c r="G39" s="116"/>
      <c r="I39"/>
    </row>
    <row r="40" spans="1:11" s="118" customFormat="1" ht="41.25" customHeight="1">
      <c r="A40" s="117"/>
      <c r="B40" s="125"/>
      <c r="C40" s="125"/>
      <c r="D40" s="125"/>
      <c r="E40" s="125"/>
      <c r="F40" s="125"/>
      <c r="G40" s="125"/>
      <c r="H40" s="125"/>
      <c r="J40" s="119"/>
      <c r="K40" s="119"/>
    </row>
    <row r="41" spans="1:11" s="118" customFormat="1" ht="15.75" customHeight="1">
      <c r="A41" s="117"/>
      <c r="B41" s="125"/>
      <c r="C41" s="125"/>
      <c r="D41" s="125"/>
      <c r="E41" s="125"/>
      <c r="F41" s="125"/>
      <c r="G41" s="125"/>
      <c r="H41" s="125"/>
      <c r="J41" s="119"/>
      <c r="K41" s="119"/>
    </row>
    <row r="42" spans="1:11" s="118" customFormat="1" ht="15.75" customHeight="1">
      <c r="A42" s="117"/>
      <c r="B42" s="125"/>
      <c r="C42" s="125"/>
      <c r="D42" s="125"/>
      <c r="E42" s="125"/>
      <c r="F42" s="125"/>
      <c r="G42" s="125"/>
      <c r="H42" s="125"/>
      <c r="J42" s="119"/>
      <c r="K42" s="119"/>
    </row>
    <row r="43" spans="1:11" s="118" customFormat="1" ht="15.75" customHeight="1">
      <c r="A43" s="117"/>
      <c r="B43" s="125"/>
      <c r="C43" s="125"/>
      <c r="D43" s="125"/>
      <c r="E43" s="125"/>
      <c r="F43" s="125"/>
      <c r="G43" s="125"/>
      <c r="H43" s="125"/>
      <c r="J43" s="119"/>
      <c r="K43" s="119"/>
    </row>
    <row r="44" spans="1:11" s="118" customFormat="1" ht="15.75" customHeight="1">
      <c r="A44" s="117"/>
      <c r="B44" s="125"/>
      <c r="C44" s="125"/>
      <c r="D44" s="125"/>
      <c r="E44" s="125"/>
      <c r="F44" s="125"/>
      <c r="G44" s="125"/>
      <c r="H44" s="125"/>
      <c r="J44" s="119"/>
      <c r="K44" s="119"/>
    </row>
    <row r="45" spans="1:11" s="118" customFormat="1" ht="15.75" customHeight="1">
      <c r="A45" s="117"/>
      <c r="B45" s="125"/>
      <c r="C45" s="125"/>
      <c r="D45" s="125"/>
      <c r="E45" s="125"/>
      <c r="F45" s="125"/>
      <c r="G45" s="125"/>
      <c r="H45" s="125"/>
      <c r="J45" s="119"/>
      <c r="K45" s="119"/>
    </row>
    <row r="46" spans="1:11" s="118" customFormat="1" ht="15.75" customHeight="1">
      <c r="A46" s="117"/>
      <c r="B46" s="125"/>
      <c r="C46" s="125"/>
      <c r="D46" s="125"/>
      <c r="E46" s="125"/>
      <c r="F46" s="125"/>
      <c r="G46" s="125"/>
      <c r="H46" s="125"/>
      <c r="J46" s="119"/>
      <c r="K46" s="119"/>
    </row>
    <row r="47" spans="1:11" s="118" customFormat="1" ht="15" customHeight="1">
      <c r="A47" s="117"/>
      <c r="B47" s="125"/>
      <c r="C47" s="125"/>
      <c r="D47" s="125"/>
      <c r="E47" s="125"/>
      <c r="F47" s="125"/>
      <c r="G47" s="125"/>
      <c r="H47" s="125"/>
      <c r="J47" s="119"/>
      <c r="K47" s="119"/>
    </row>
    <row r="48" spans="1:11" s="120" customFormat="1" ht="15" customHeight="1">
      <c r="A48" s="117"/>
      <c r="B48" s="125"/>
      <c r="C48" s="125"/>
      <c r="D48" s="125"/>
      <c r="E48" s="125"/>
      <c r="F48" s="125"/>
      <c r="G48" s="125"/>
      <c r="H48" s="125"/>
      <c r="J48" s="121"/>
      <c r="K48" s="121"/>
    </row>
  </sheetData>
  <sheetProtection/>
  <mergeCells count="11">
    <mergeCell ref="H3:I3"/>
    <mergeCell ref="H4:I4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Droppová, Alena</dc:creator>
  <cp:keywords/>
  <dc:description/>
  <cp:lastModifiedBy>Droppová, Alena</cp:lastModifiedBy>
  <cp:lastPrinted>2021-05-11T10:26:40Z</cp:lastPrinted>
  <dcterms:created xsi:type="dcterms:W3CDTF">2012-11-13T19:10:57Z</dcterms:created>
  <dcterms:modified xsi:type="dcterms:W3CDTF">2021-09-02T05:18:52Z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